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235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<sst xmlns="http://schemas.openxmlformats.org/spreadsheetml/2006/main" count="230" uniqueCount="69">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</sst>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24"/>
  <sheetViews>
    <sheetView tabSelected="1" workbookViewId="0"/>
  </sheetViews>
  <sheetFormatPr baseColWidth="10" defaultRowHeight="12.75" x14ac:dyDescent="0.2"/>
  <cols>
    <col min="4" max="4" width="43.125" customWidth="1"/>
  </cols>
  <sheetData>
    <row r="15" spans="1:4" x14ac:dyDescent="0.2">
      <c r="A15" s="1"/>
    </row>
    <row r="16" spans="1:4" s="1" customFormat="1" ht="14.25" x14ac:dyDescent="0.2">
      <c r="A16" s="2"/>
      <c r="B16" s="18" t="s">
        <v>0</v>
      </c>
      <c r="C16" s="18"/>
      <c r="D16" s="18"/>
    </row>
    <row r="17" spans="1:7" s="1" customFormat="1" ht="14.25" x14ac:dyDescent="0.2">
      <c r="A17" s="2"/>
      <c r="B17" s="18" t="s">
        <v>1</v>
      </c>
      <c r="C17" s="18"/>
      <c r="D17" s="18"/>
      <c r="E17" s="18"/>
      <c r="F17" s="18"/>
      <c r="G17" s="18"/>
    </row>
    <row r="18" spans="1:7" s="1" customFormat="1" ht="14.25" x14ac:dyDescent="0.2">
      <c r="A18" s="2"/>
      <c r="B18" s="18" t="s">
        <v>39</v>
      </c>
      <c r="C18" s="18"/>
      <c r="D18" s="18"/>
    </row>
    <row r="19" spans="1:7" s="1" customFormat="1" ht="14.25" x14ac:dyDescent="0.2">
      <c r="A19" s="2"/>
      <c r="B19" s="18" t="s">
        <v>45</v>
      </c>
      <c r="C19" s="18"/>
      <c r="D19" s="18"/>
    </row>
    <row r="20" spans="1:7" s="1" customFormat="1" ht="14.25" x14ac:dyDescent="0.2">
      <c r="A20" s="2"/>
      <c r="B20" s="18" t="s">
        <v>2</v>
      </c>
      <c r="C20" s="18"/>
      <c r="D20" s="18"/>
    </row>
    <row r="21" spans="1:7" s="1" customFormat="1" ht="14.25" x14ac:dyDescent="0.2">
      <c r="A21" s="2"/>
      <c r="B21" s="18" t="s">
        <v>3</v>
      </c>
      <c r="C21" s="18"/>
      <c r="D21" s="18"/>
    </row>
    <row r="22" spans="1:7" s="1" customFormat="1" ht="14.25" x14ac:dyDescent="0.2">
      <c r="A22" s="2"/>
      <c r="B22" s="18" t="s">
        <v>4</v>
      </c>
      <c r="C22" s="18"/>
      <c r="D22" s="18"/>
    </row>
    <row r="23" spans="1:7" s="1" customFormat="1" ht="14.25" x14ac:dyDescent="0.2">
      <c r="A23" s="2"/>
      <c r="B23" s="18" t="s">
        <v>5</v>
      </c>
      <c r="C23" s="18"/>
      <c r="D23" s="18"/>
    </row>
    <row r="24" spans="1:7" x14ac:dyDescent="0.2">
      <c r="A24" s="2"/>
    </row>
  </sheetData>
  <mergeCells count="9">
    <mergeCell ref="E17:G17"/>
    <mergeCell ref="B19:D19"/>
    <mergeCell ref="B23:D23"/>
    <mergeCell ref="B16:D16"/>
    <mergeCell ref="B18:D18"/>
    <mergeCell ref="B20:D20"/>
    <mergeCell ref="B21:D21"/>
    <mergeCell ref="B22:D22"/>
    <mergeCell ref="B17:D17"/>
  </mergeCells>
  <hyperlinks>
    <hyperlink ref="B16" location="Asuntos!A1" display="Movimiento de Asuntos"/>
    <hyperlink ref="B17" location="'La víctima se acoge a la dispen'!A1" display="Renuncias,(la víctima se acoge a la dispensa a no declarar)"/>
    <hyperlink ref="B18" location="Ejecutorias!A1" display="Ejecutorias"/>
    <hyperlink ref="B20" location="'Personas Enjuiciadas'!A1" display="Personas enjuiciadas"/>
    <hyperlink ref="B21" location="'% condenados'!A1" display="Porcentaje de condenados"/>
    <hyperlink ref="B22" location="Incumplimientos!A1" display="Incumplimientos"/>
    <hyperlink ref="B23" location="Terminacion!A1" display="Formas de Terminación"/>
    <hyperlink ref="B16:D16" location="'Movimiento de Asuntos'!A1" display="Movimiento de Asuntos"/>
    <hyperlink ref="B17:G17" location="Renuncias!A1" display="Renuncias,(la víctima se acoge a la dispensa a no declarar)"/>
    <hyperlink ref="B18:D18" location="'Ejecutorias de los Penales'!A1" display="Ejecutorias"/>
    <hyperlink ref="B19" location="'Penales de Ejecutorias'!A1" display="Juzgados Penales de Ejecutorias"/>
    <hyperlink ref="B21:D21" location="'Porcentaje Condenas'!A1" display="Porcentaje de condenados"/>
    <hyperlink ref="B22:D22" location="Incumplimientos!A1" display="Incumplimientos"/>
    <hyperlink ref="B23:D23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9" t="s">
        <v>24</v>
      </c>
      <c r="D9" s="19"/>
      <c r="E9" s="19"/>
      <c r="F9" s="20"/>
      <c r="G9" s="19" t="s">
        <v>25</v>
      </c>
      <c r="H9" s="19"/>
      <c r="I9" s="19"/>
      <c r="J9" s="20"/>
      <c r="K9" s="19" t="s">
        <v>26</v>
      </c>
      <c r="L9" s="19"/>
      <c r="M9" s="19"/>
      <c r="N9" s="20"/>
    </row>
    <row r="10" spans="2:14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30</v>
      </c>
      <c r="G10" s="8" t="s">
        <v>27</v>
      </c>
      <c r="H10" s="8" t="s">
        <v>28</v>
      </c>
      <c r="I10" s="8" t="s">
        <v>29</v>
      </c>
      <c r="J10" s="8" t="s">
        <v>30</v>
      </c>
      <c r="K10" s="8" t="s">
        <v>27</v>
      </c>
      <c r="L10" s="8" t="s">
        <v>28</v>
      </c>
      <c r="M10" s="8" t="s">
        <v>29</v>
      </c>
      <c r="N10" s="8" t="s">
        <v>30</v>
      </c>
    </row>
    <row r="11" spans="2:14" ht="20.100000000000001" customHeight="1" thickBot="1" x14ac:dyDescent="0.25">
      <c r="B11" s="3" t="s">
        <v>6</v>
      </c>
      <c r="C11" s="15">
        <v>1314</v>
      </c>
      <c r="D11" s="15">
        <v>8</v>
      </c>
      <c r="E11" s="15">
        <v>1224</v>
      </c>
      <c r="F11" s="15">
        <v>3609</v>
      </c>
      <c r="G11" s="15">
        <v>520</v>
      </c>
      <c r="H11" s="15">
        <v>3</v>
      </c>
      <c r="I11" s="15">
        <v>508</v>
      </c>
      <c r="J11" s="15">
        <v>2818</v>
      </c>
      <c r="K11" s="15">
        <v>794</v>
      </c>
      <c r="L11" s="15">
        <v>5</v>
      </c>
      <c r="M11" s="15">
        <v>716</v>
      </c>
      <c r="N11" s="15">
        <v>791</v>
      </c>
    </row>
    <row r="12" spans="2:14" ht="20.100000000000001" customHeight="1" thickBot="1" x14ac:dyDescent="0.25">
      <c r="B12" s="4" t="s">
        <v>7</v>
      </c>
      <c r="C12" s="16">
        <v>159</v>
      </c>
      <c r="D12" s="16">
        <v>0</v>
      </c>
      <c r="E12" s="16">
        <v>178</v>
      </c>
      <c r="F12" s="16">
        <v>176</v>
      </c>
      <c r="G12" s="16">
        <v>71</v>
      </c>
      <c r="H12" s="16">
        <v>0</v>
      </c>
      <c r="I12" s="16">
        <v>93</v>
      </c>
      <c r="J12" s="16">
        <v>168</v>
      </c>
      <c r="K12" s="16">
        <v>88</v>
      </c>
      <c r="L12" s="16">
        <v>0</v>
      </c>
      <c r="M12" s="16">
        <v>85</v>
      </c>
      <c r="N12" s="16">
        <v>8</v>
      </c>
    </row>
    <row r="13" spans="2:14" ht="20.100000000000001" customHeight="1" thickBot="1" x14ac:dyDescent="0.25">
      <c r="B13" s="4" t="s">
        <v>8</v>
      </c>
      <c r="C13" s="16">
        <v>131</v>
      </c>
      <c r="D13" s="16">
        <v>0</v>
      </c>
      <c r="E13" s="16">
        <v>119</v>
      </c>
      <c r="F13" s="16">
        <v>141</v>
      </c>
      <c r="G13" s="16">
        <v>77</v>
      </c>
      <c r="H13" s="16">
        <v>0</v>
      </c>
      <c r="I13" s="16">
        <v>62</v>
      </c>
      <c r="J13" s="16">
        <v>129</v>
      </c>
      <c r="K13" s="16">
        <v>54</v>
      </c>
      <c r="L13" s="16">
        <v>0</v>
      </c>
      <c r="M13" s="16">
        <v>57</v>
      </c>
      <c r="N13" s="16">
        <v>12</v>
      </c>
    </row>
    <row r="14" spans="2:14" ht="20.100000000000001" customHeight="1" thickBot="1" x14ac:dyDescent="0.25">
      <c r="B14" s="4" t="s">
        <v>9</v>
      </c>
      <c r="C14" s="16">
        <v>236</v>
      </c>
      <c r="D14" s="16">
        <v>9</v>
      </c>
      <c r="E14" s="16">
        <v>252</v>
      </c>
      <c r="F14" s="16">
        <v>232</v>
      </c>
      <c r="G14" s="16">
        <v>143</v>
      </c>
      <c r="H14" s="16">
        <v>8</v>
      </c>
      <c r="I14" s="16">
        <v>156</v>
      </c>
      <c r="J14" s="16">
        <v>191</v>
      </c>
      <c r="K14" s="16">
        <v>93</v>
      </c>
      <c r="L14" s="16">
        <v>1</v>
      </c>
      <c r="M14" s="16">
        <v>96</v>
      </c>
      <c r="N14" s="16">
        <v>41</v>
      </c>
    </row>
    <row r="15" spans="2:14" ht="20.100000000000001" customHeight="1" thickBot="1" x14ac:dyDescent="0.25">
      <c r="B15" s="4" t="s">
        <v>10</v>
      </c>
      <c r="C15" s="16">
        <v>248</v>
      </c>
      <c r="D15" s="16">
        <v>1</v>
      </c>
      <c r="E15" s="16">
        <v>245</v>
      </c>
      <c r="F15" s="16">
        <v>332</v>
      </c>
      <c r="G15" s="16">
        <v>117</v>
      </c>
      <c r="H15" s="16">
        <v>0</v>
      </c>
      <c r="I15" s="16">
        <v>138</v>
      </c>
      <c r="J15" s="16">
        <v>248</v>
      </c>
      <c r="K15" s="16">
        <v>131</v>
      </c>
      <c r="L15" s="16">
        <v>1</v>
      </c>
      <c r="M15" s="16">
        <v>107</v>
      </c>
      <c r="N15" s="16">
        <v>84</v>
      </c>
    </row>
    <row r="16" spans="2:14" ht="20.100000000000001" customHeight="1" thickBot="1" x14ac:dyDescent="0.25">
      <c r="B16" s="4" t="s">
        <v>11</v>
      </c>
      <c r="C16" s="16">
        <v>86</v>
      </c>
      <c r="D16" s="16">
        <v>2</v>
      </c>
      <c r="E16" s="16">
        <v>70</v>
      </c>
      <c r="F16" s="16">
        <v>73</v>
      </c>
      <c r="G16" s="16">
        <v>23</v>
      </c>
      <c r="H16" s="16">
        <v>2</v>
      </c>
      <c r="I16" s="16">
        <v>13</v>
      </c>
      <c r="J16" s="16">
        <v>52</v>
      </c>
      <c r="K16" s="16">
        <v>63</v>
      </c>
      <c r="L16" s="16">
        <v>0</v>
      </c>
      <c r="M16" s="16">
        <v>57</v>
      </c>
      <c r="N16" s="16">
        <v>21</v>
      </c>
    </row>
    <row r="17" spans="2:14" ht="20.100000000000001" customHeight="1" thickBot="1" x14ac:dyDescent="0.25">
      <c r="B17" s="4" t="s">
        <v>12</v>
      </c>
      <c r="C17" s="16">
        <v>244</v>
      </c>
      <c r="D17" s="16">
        <v>1</v>
      </c>
      <c r="E17" s="16">
        <v>204</v>
      </c>
      <c r="F17" s="16">
        <v>394</v>
      </c>
      <c r="G17" s="16">
        <v>113</v>
      </c>
      <c r="H17" s="16">
        <v>1</v>
      </c>
      <c r="I17" s="16">
        <v>98</v>
      </c>
      <c r="J17" s="16">
        <v>339</v>
      </c>
      <c r="K17" s="16">
        <v>131</v>
      </c>
      <c r="L17" s="16">
        <v>0</v>
      </c>
      <c r="M17" s="16">
        <v>106</v>
      </c>
      <c r="N17" s="16">
        <v>55</v>
      </c>
    </row>
    <row r="18" spans="2:14" ht="20.100000000000001" customHeight="1" thickBot="1" x14ac:dyDescent="0.25">
      <c r="B18" s="4" t="s">
        <v>13</v>
      </c>
      <c r="C18" s="16">
        <v>287</v>
      </c>
      <c r="D18" s="16">
        <v>0</v>
      </c>
      <c r="E18" s="16">
        <v>230</v>
      </c>
      <c r="F18" s="16">
        <v>664</v>
      </c>
      <c r="G18" s="16">
        <v>99</v>
      </c>
      <c r="H18" s="16">
        <v>0</v>
      </c>
      <c r="I18" s="16">
        <v>106</v>
      </c>
      <c r="J18" s="16">
        <v>503</v>
      </c>
      <c r="K18" s="16">
        <v>188</v>
      </c>
      <c r="L18" s="16">
        <v>0</v>
      </c>
      <c r="M18" s="16">
        <v>124</v>
      </c>
      <c r="N18" s="16">
        <v>161</v>
      </c>
    </row>
    <row r="19" spans="2:14" ht="20.100000000000001" customHeight="1" thickBot="1" x14ac:dyDescent="0.25">
      <c r="B19" s="4" t="s">
        <v>14</v>
      </c>
      <c r="C19" s="16">
        <v>1228</v>
      </c>
      <c r="D19" s="16">
        <v>18</v>
      </c>
      <c r="E19" s="16">
        <v>915</v>
      </c>
      <c r="F19" s="16">
        <v>2852</v>
      </c>
      <c r="G19" s="16">
        <v>422</v>
      </c>
      <c r="H19" s="16">
        <v>17</v>
      </c>
      <c r="I19" s="16">
        <v>380</v>
      </c>
      <c r="J19" s="16">
        <v>1189</v>
      </c>
      <c r="K19" s="16">
        <v>806</v>
      </c>
      <c r="L19" s="16">
        <v>1</v>
      </c>
      <c r="M19" s="16">
        <v>535</v>
      </c>
      <c r="N19" s="16">
        <v>1663</v>
      </c>
    </row>
    <row r="20" spans="2:14" ht="20.100000000000001" customHeight="1" thickBot="1" x14ac:dyDescent="0.25">
      <c r="B20" s="4" t="s">
        <v>15</v>
      </c>
      <c r="C20" s="16">
        <v>875</v>
      </c>
      <c r="D20" s="16">
        <v>5</v>
      </c>
      <c r="E20" s="16">
        <v>785</v>
      </c>
      <c r="F20" s="16">
        <v>1463</v>
      </c>
      <c r="G20" s="16">
        <v>410</v>
      </c>
      <c r="H20" s="16">
        <v>5</v>
      </c>
      <c r="I20" s="16">
        <v>389</v>
      </c>
      <c r="J20" s="16">
        <v>1151</v>
      </c>
      <c r="K20" s="16">
        <v>465</v>
      </c>
      <c r="L20" s="16">
        <v>0</v>
      </c>
      <c r="M20" s="16">
        <v>396</v>
      </c>
      <c r="N20" s="16">
        <v>312</v>
      </c>
    </row>
    <row r="21" spans="2:14" ht="20.100000000000001" customHeight="1" thickBot="1" x14ac:dyDescent="0.25">
      <c r="B21" s="4" t="s">
        <v>16</v>
      </c>
      <c r="C21" s="16">
        <v>71</v>
      </c>
      <c r="D21" s="16">
        <v>1</v>
      </c>
      <c r="E21" s="16">
        <v>79</v>
      </c>
      <c r="F21" s="16">
        <v>228</v>
      </c>
      <c r="G21" s="16">
        <v>66</v>
      </c>
      <c r="H21" s="16">
        <v>1</v>
      </c>
      <c r="I21" s="16">
        <v>72</v>
      </c>
      <c r="J21" s="16">
        <v>213</v>
      </c>
      <c r="K21" s="16">
        <v>5</v>
      </c>
      <c r="L21" s="16">
        <v>0</v>
      </c>
      <c r="M21" s="16">
        <v>7</v>
      </c>
      <c r="N21" s="16">
        <v>15</v>
      </c>
    </row>
    <row r="22" spans="2:14" ht="20.100000000000001" customHeight="1" thickBot="1" x14ac:dyDescent="0.25">
      <c r="B22" s="4" t="s">
        <v>17</v>
      </c>
      <c r="C22" s="16">
        <v>256</v>
      </c>
      <c r="D22" s="16">
        <v>8</v>
      </c>
      <c r="E22" s="16">
        <v>267</v>
      </c>
      <c r="F22" s="16">
        <v>497</v>
      </c>
      <c r="G22" s="16">
        <v>170</v>
      </c>
      <c r="H22" s="16">
        <v>8</v>
      </c>
      <c r="I22" s="16">
        <v>181</v>
      </c>
      <c r="J22" s="16">
        <v>439</v>
      </c>
      <c r="K22" s="16">
        <v>86</v>
      </c>
      <c r="L22" s="16">
        <v>0</v>
      </c>
      <c r="M22" s="16">
        <v>86</v>
      </c>
      <c r="N22" s="16">
        <v>58</v>
      </c>
    </row>
    <row r="23" spans="2:14" ht="20.100000000000001" customHeight="1" thickBot="1" x14ac:dyDescent="0.25">
      <c r="B23" s="4" t="s">
        <v>18</v>
      </c>
      <c r="C23" s="16">
        <v>1167</v>
      </c>
      <c r="D23" s="16">
        <v>48</v>
      </c>
      <c r="E23" s="16">
        <v>1048</v>
      </c>
      <c r="F23" s="16">
        <v>3726</v>
      </c>
      <c r="G23" s="16">
        <v>593</v>
      </c>
      <c r="H23" s="16">
        <v>41</v>
      </c>
      <c r="I23" s="16">
        <v>517</v>
      </c>
      <c r="J23" s="16">
        <v>3491</v>
      </c>
      <c r="K23" s="16">
        <v>574</v>
      </c>
      <c r="L23" s="16">
        <v>7</v>
      </c>
      <c r="M23" s="16">
        <v>531</v>
      </c>
      <c r="N23" s="16">
        <v>235</v>
      </c>
    </row>
    <row r="24" spans="2:14" ht="20.100000000000001" customHeight="1" thickBot="1" x14ac:dyDescent="0.25">
      <c r="B24" s="4" t="s">
        <v>19</v>
      </c>
      <c r="C24" s="16">
        <v>228</v>
      </c>
      <c r="D24" s="16">
        <v>5</v>
      </c>
      <c r="E24" s="16">
        <v>145</v>
      </c>
      <c r="F24" s="16">
        <v>344</v>
      </c>
      <c r="G24" s="16">
        <v>86</v>
      </c>
      <c r="H24" s="16">
        <v>5</v>
      </c>
      <c r="I24" s="16">
        <v>43</v>
      </c>
      <c r="J24" s="16">
        <v>250</v>
      </c>
      <c r="K24" s="16">
        <v>142</v>
      </c>
      <c r="L24" s="16">
        <v>0</v>
      </c>
      <c r="M24" s="16">
        <v>102</v>
      </c>
      <c r="N24" s="16">
        <v>94</v>
      </c>
    </row>
    <row r="25" spans="2:14" ht="20.100000000000001" customHeight="1" thickBot="1" x14ac:dyDescent="0.25">
      <c r="B25" s="4" t="s">
        <v>20</v>
      </c>
      <c r="C25" s="16">
        <v>66</v>
      </c>
      <c r="D25" s="16">
        <v>1</v>
      </c>
      <c r="E25" s="16">
        <v>52</v>
      </c>
      <c r="F25" s="16">
        <v>85</v>
      </c>
      <c r="G25" s="16">
        <v>52</v>
      </c>
      <c r="H25" s="16">
        <v>1</v>
      </c>
      <c r="I25" s="16">
        <v>36</v>
      </c>
      <c r="J25" s="16">
        <v>82</v>
      </c>
      <c r="K25" s="16">
        <v>14</v>
      </c>
      <c r="L25" s="16">
        <v>0</v>
      </c>
      <c r="M25" s="16">
        <v>16</v>
      </c>
      <c r="N25" s="16">
        <v>3</v>
      </c>
    </row>
    <row r="26" spans="2:14" ht="20.100000000000001" customHeight="1" thickBot="1" x14ac:dyDescent="0.25">
      <c r="B26" s="5" t="s">
        <v>21</v>
      </c>
      <c r="C26" s="16">
        <v>254</v>
      </c>
      <c r="D26" s="16">
        <v>5</v>
      </c>
      <c r="E26" s="16">
        <v>233</v>
      </c>
      <c r="F26" s="16">
        <v>551</v>
      </c>
      <c r="G26" s="16">
        <v>147</v>
      </c>
      <c r="H26" s="16">
        <v>5</v>
      </c>
      <c r="I26" s="16">
        <v>132</v>
      </c>
      <c r="J26" s="16">
        <v>487</v>
      </c>
      <c r="K26" s="16">
        <v>107</v>
      </c>
      <c r="L26" s="16">
        <v>0</v>
      </c>
      <c r="M26" s="16">
        <v>101</v>
      </c>
      <c r="N26" s="16">
        <v>64</v>
      </c>
    </row>
    <row r="27" spans="2:14" ht="20.100000000000001" customHeight="1" thickBot="1" x14ac:dyDescent="0.25">
      <c r="B27" s="6" t="s">
        <v>22</v>
      </c>
      <c r="C27" s="17">
        <v>46</v>
      </c>
      <c r="D27" s="17">
        <v>0</v>
      </c>
      <c r="E27" s="17">
        <v>31</v>
      </c>
      <c r="F27" s="17">
        <v>70</v>
      </c>
      <c r="G27" s="17">
        <v>15</v>
      </c>
      <c r="H27" s="17">
        <v>0</v>
      </c>
      <c r="I27" s="17">
        <v>15</v>
      </c>
      <c r="J27" s="17">
        <v>40</v>
      </c>
      <c r="K27" s="17">
        <v>31</v>
      </c>
      <c r="L27" s="17">
        <v>0</v>
      </c>
      <c r="M27" s="17">
        <v>16</v>
      </c>
      <c r="N27" s="17">
        <v>30</v>
      </c>
    </row>
    <row r="28" spans="2:14" ht="20.100000000000001" customHeight="1" thickBot="1" x14ac:dyDescent="0.25">
      <c r="B28" s="7" t="s">
        <v>23</v>
      </c>
      <c r="C28" s="9">
        <f>SUM(C11:C27)</f>
        <v>6896</v>
      </c>
      <c r="D28" s="9">
        <f t="shared" ref="D28:N28" si="0">SUM(D11:D27)</f>
        <v>112</v>
      </c>
      <c r="E28" s="9">
        <f t="shared" si="0"/>
        <v>6077</v>
      </c>
      <c r="F28" s="9">
        <f t="shared" si="0"/>
        <v>15437</v>
      </c>
      <c r="G28" s="9">
        <f t="shared" si="0"/>
        <v>3124</v>
      </c>
      <c r="H28" s="9">
        <f t="shared" si="0"/>
        <v>97</v>
      </c>
      <c r="I28" s="9">
        <f t="shared" si="0"/>
        <v>2939</v>
      </c>
      <c r="J28" s="9">
        <f t="shared" si="0"/>
        <v>11790</v>
      </c>
      <c r="K28" s="9">
        <f t="shared" si="0"/>
        <v>3772</v>
      </c>
      <c r="L28" s="9">
        <f t="shared" si="0"/>
        <v>15</v>
      </c>
      <c r="M28" s="9">
        <f t="shared" si="0"/>
        <v>3138</v>
      </c>
      <c r="N28" s="9">
        <f t="shared" si="0"/>
        <v>3647</v>
      </c>
    </row>
    <row r="29" spans="2:14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9" t="s">
        <v>64</v>
      </c>
      <c r="D9" s="19" t="s">
        <v>31</v>
      </c>
      <c r="E9" s="19" t="s">
        <v>32</v>
      </c>
    </row>
    <row r="10" spans="2:5" ht="44.25" customHeight="1" thickBot="1" x14ac:dyDescent="0.25">
      <c r="C10" s="8" t="s">
        <v>33</v>
      </c>
      <c r="D10" s="8" t="s">
        <v>34</v>
      </c>
      <c r="E10" s="8" t="s">
        <v>35</v>
      </c>
    </row>
    <row r="11" spans="2:5" ht="20.100000000000001" customHeight="1" thickBot="1" x14ac:dyDescent="0.25">
      <c r="B11" s="3" t="s">
        <v>6</v>
      </c>
      <c r="C11" s="15">
        <v>146</v>
      </c>
      <c r="D11" s="15">
        <v>81</v>
      </c>
      <c r="E11" s="15">
        <v>227</v>
      </c>
    </row>
    <row r="12" spans="2:5" ht="20.100000000000001" customHeight="1" thickBot="1" x14ac:dyDescent="0.25">
      <c r="B12" s="4" t="s">
        <v>7</v>
      </c>
      <c r="C12" s="16">
        <v>9</v>
      </c>
      <c r="D12" s="16">
        <v>10</v>
      </c>
      <c r="E12" s="16">
        <v>19</v>
      </c>
    </row>
    <row r="13" spans="2:5" ht="20.100000000000001" customHeight="1" thickBot="1" x14ac:dyDescent="0.25">
      <c r="B13" s="4" t="s">
        <v>8</v>
      </c>
      <c r="C13" s="16">
        <v>4</v>
      </c>
      <c r="D13" s="16">
        <v>1</v>
      </c>
      <c r="E13" s="16">
        <v>5</v>
      </c>
    </row>
    <row r="14" spans="2:5" ht="20.100000000000001" customHeight="1" thickBot="1" x14ac:dyDescent="0.25">
      <c r="B14" s="4" t="s">
        <v>9</v>
      </c>
      <c r="C14" s="16">
        <v>18</v>
      </c>
      <c r="D14" s="16">
        <v>10</v>
      </c>
      <c r="E14" s="16">
        <v>28</v>
      </c>
    </row>
    <row r="15" spans="2:5" ht="20.100000000000001" customHeight="1" thickBot="1" x14ac:dyDescent="0.25">
      <c r="B15" s="4" t="s">
        <v>10</v>
      </c>
      <c r="C15" s="16">
        <v>2</v>
      </c>
      <c r="D15" s="16">
        <v>2</v>
      </c>
      <c r="E15" s="16">
        <v>4</v>
      </c>
    </row>
    <row r="16" spans="2:5" ht="20.100000000000001" customHeight="1" thickBot="1" x14ac:dyDescent="0.25">
      <c r="B16" s="4" t="s">
        <v>11</v>
      </c>
      <c r="C16" s="16">
        <v>0</v>
      </c>
      <c r="D16" s="16">
        <v>0</v>
      </c>
      <c r="E16" s="16">
        <v>0</v>
      </c>
    </row>
    <row r="17" spans="2:5" ht="20.100000000000001" customHeight="1" thickBot="1" x14ac:dyDescent="0.25">
      <c r="B17" s="4" t="s">
        <v>12</v>
      </c>
      <c r="C17" s="16">
        <v>25</v>
      </c>
      <c r="D17" s="16">
        <v>10</v>
      </c>
      <c r="E17" s="16">
        <v>35</v>
      </c>
    </row>
    <row r="18" spans="2:5" ht="20.100000000000001" customHeight="1" thickBot="1" x14ac:dyDescent="0.25">
      <c r="B18" s="4" t="s">
        <v>13</v>
      </c>
      <c r="C18" s="16">
        <v>6</v>
      </c>
      <c r="D18" s="16">
        <v>9</v>
      </c>
      <c r="E18" s="16">
        <v>15</v>
      </c>
    </row>
    <row r="19" spans="2:5" ht="20.100000000000001" customHeight="1" thickBot="1" x14ac:dyDescent="0.25">
      <c r="B19" s="4" t="s">
        <v>14</v>
      </c>
      <c r="C19" s="16">
        <v>82</v>
      </c>
      <c r="D19" s="16">
        <v>65</v>
      </c>
      <c r="E19" s="16">
        <v>147</v>
      </c>
    </row>
    <row r="20" spans="2:5" ht="20.100000000000001" customHeight="1" thickBot="1" x14ac:dyDescent="0.25">
      <c r="B20" s="4" t="s">
        <v>15</v>
      </c>
      <c r="C20" s="16">
        <v>29</v>
      </c>
      <c r="D20" s="16">
        <v>22</v>
      </c>
      <c r="E20" s="16">
        <v>51</v>
      </c>
    </row>
    <row r="21" spans="2:5" ht="20.100000000000001" customHeight="1" thickBot="1" x14ac:dyDescent="0.25">
      <c r="B21" s="4" t="s">
        <v>16</v>
      </c>
      <c r="C21" s="16">
        <v>4</v>
      </c>
      <c r="D21" s="16">
        <v>0</v>
      </c>
      <c r="E21" s="16">
        <v>4</v>
      </c>
    </row>
    <row r="22" spans="2:5" ht="20.100000000000001" customHeight="1" thickBot="1" x14ac:dyDescent="0.25">
      <c r="B22" s="4" t="s">
        <v>17</v>
      </c>
      <c r="C22" s="16">
        <v>16</v>
      </c>
      <c r="D22" s="16">
        <v>2</v>
      </c>
      <c r="E22" s="16">
        <v>18</v>
      </c>
    </row>
    <row r="23" spans="2:5" ht="20.100000000000001" customHeight="1" thickBot="1" x14ac:dyDescent="0.25">
      <c r="B23" s="4" t="s">
        <v>18</v>
      </c>
      <c r="C23" s="16">
        <v>67</v>
      </c>
      <c r="D23" s="16">
        <v>67</v>
      </c>
      <c r="E23" s="16">
        <v>134</v>
      </c>
    </row>
    <row r="24" spans="2:5" ht="20.100000000000001" customHeight="1" thickBot="1" x14ac:dyDescent="0.25">
      <c r="B24" s="4" t="s">
        <v>19</v>
      </c>
      <c r="C24" s="16">
        <v>6</v>
      </c>
      <c r="D24" s="16">
        <v>7</v>
      </c>
      <c r="E24" s="16">
        <v>13</v>
      </c>
    </row>
    <row r="25" spans="2:5" ht="20.100000000000001" customHeight="1" thickBot="1" x14ac:dyDescent="0.25">
      <c r="B25" s="4" t="s">
        <v>20</v>
      </c>
      <c r="C25" s="16">
        <v>1</v>
      </c>
      <c r="D25" s="16">
        <v>2</v>
      </c>
      <c r="E25" s="16">
        <v>3</v>
      </c>
    </row>
    <row r="26" spans="2:5" ht="20.100000000000001" customHeight="1" thickBot="1" x14ac:dyDescent="0.25">
      <c r="B26" s="5" t="s">
        <v>21</v>
      </c>
      <c r="C26" s="16">
        <v>20</v>
      </c>
      <c r="D26" s="16">
        <v>20</v>
      </c>
      <c r="E26" s="16">
        <v>40</v>
      </c>
    </row>
    <row r="27" spans="2:5" ht="20.100000000000001" customHeight="1" thickBot="1" x14ac:dyDescent="0.25">
      <c r="B27" s="6" t="s">
        <v>22</v>
      </c>
      <c r="C27" s="17">
        <v>1</v>
      </c>
      <c r="D27" s="17">
        <v>1</v>
      </c>
      <c r="E27" s="17">
        <v>2</v>
      </c>
    </row>
    <row r="28" spans="2:5" ht="20.100000000000001" customHeight="1" thickBot="1" x14ac:dyDescent="0.25">
      <c r="B28" s="7" t="s">
        <v>23</v>
      </c>
      <c r="C28" s="9">
        <f>SUM(C11:C27)</f>
        <v>436</v>
      </c>
      <c r="D28" s="9">
        <f>SUM(D11:D27)</f>
        <v>309</v>
      </c>
      <c r="E28" s="9">
        <f>SUM(E11:E27)</f>
        <v>745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9" t="s">
        <v>36</v>
      </c>
      <c r="D9" s="19"/>
      <c r="E9" s="19"/>
      <c r="F9" s="20"/>
      <c r="G9" s="19" t="s">
        <v>37</v>
      </c>
      <c r="H9" s="19"/>
      <c r="I9" s="19"/>
      <c r="J9" s="20"/>
    </row>
    <row r="10" spans="2:10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38</v>
      </c>
      <c r="G10" s="8" t="s">
        <v>27</v>
      </c>
      <c r="H10" s="8" t="s">
        <v>28</v>
      </c>
      <c r="I10" s="8" t="s">
        <v>29</v>
      </c>
      <c r="J10" s="8" t="s">
        <v>38</v>
      </c>
    </row>
    <row r="11" spans="2:10" ht="20.100000000000001" customHeight="1" thickBot="1" x14ac:dyDescent="0.25">
      <c r="B11" s="3" t="s">
        <v>6</v>
      </c>
      <c r="C11" s="15">
        <v>1333</v>
      </c>
      <c r="D11" s="15">
        <v>468</v>
      </c>
      <c r="E11" s="15">
        <v>2127</v>
      </c>
      <c r="F11" s="15">
        <v>4283</v>
      </c>
      <c r="G11" s="15">
        <v>749</v>
      </c>
      <c r="H11" s="15">
        <v>288</v>
      </c>
      <c r="I11" s="15">
        <v>1024</v>
      </c>
      <c r="J11" s="15">
        <v>2565</v>
      </c>
    </row>
    <row r="12" spans="2:10" ht="20.100000000000001" customHeight="1" thickBot="1" x14ac:dyDescent="0.25">
      <c r="B12" s="4" t="s">
        <v>7</v>
      </c>
      <c r="C12" s="16">
        <v>219</v>
      </c>
      <c r="D12" s="16">
        <v>51</v>
      </c>
      <c r="E12" s="16">
        <v>271</v>
      </c>
      <c r="F12" s="16">
        <v>366</v>
      </c>
      <c r="G12" s="16">
        <v>191</v>
      </c>
      <c r="H12" s="16">
        <v>50</v>
      </c>
      <c r="I12" s="16">
        <v>128</v>
      </c>
      <c r="J12" s="16">
        <v>345</v>
      </c>
    </row>
    <row r="13" spans="2:10" ht="20.100000000000001" customHeight="1" thickBot="1" x14ac:dyDescent="0.25">
      <c r="B13" s="4" t="s">
        <v>8</v>
      </c>
      <c r="C13" s="16">
        <v>163</v>
      </c>
      <c r="D13" s="16">
        <v>100</v>
      </c>
      <c r="E13" s="16">
        <v>249</v>
      </c>
      <c r="F13" s="16">
        <v>466</v>
      </c>
      <c r="G13" s="16">
        <v>91</v>
      </c>
      <c r="H13" s="16">
        <v>46</v>
      </c>
      <c r="I13" s="16">
        <v>117</v>
      </c>
      <c r="J13" s="16">
        <v>194</v>
      </c>
    </row>
    <row r="14" spans="2:10" ht="20.100000000000001" customHeight="1" thickBot="1" x14ac:dyDescent="0.25">
      <c r="B14" s="4" t="s">
        <v>9</v>
      </c>
      <c r="C14" s="16">
        <v>82</v>
      </c>
      <c r="D14" s="16">
        <v>23</v>
      </c>
      <c r="E14" s="16">
        <v>66</v>
      </c>
      <c r="F14" s="16">
        <v>436</v>
      </c>
      <c r="G14" s="16">
        <v>57</v>
      </c>
      <c r="H14" s="16">
        <v>11</v>
      </c>
      <c r="I14" s="16">
        <v>39</v>
      </c>
      <c r="J14" s="16">
        <v>366</v>
      </c>
    </row>
    <row r="15" spans="2:10" ht="20.100000000000001" customHeight="1" thickBot="1" x14ac:dyDescent="0.25">
      <c r="B15" s="4" t="s">
        <v>10</v>
      </c>
      <c r="C15" s="16">
        <v>522</v>
      </c>
      <c r="D15" s="16">
        <v>340</v>
      </c>
      <c r="E15" s="16">
        <v>847</v>
      </c>
      <c r="F15" s="16">
        <v>1735</v>
      </c>
      <c r="G15" s="16">
        <v>352</v>
      </c>
      <c r="H15" s="16">
        <v>336</v>
      </c>
      <c r="I15" s="16">
        <v>727</v>
      </c>
      <c r="J15" s="16">
        <v>1080</v>
      </c>
    </row>
    <row r="16" spans="2:10" ht="20.100000000000001" customHeight="1" thickBot="1" x14ac:dyDescent="0.25">
      <c r="B16" s="4" t="s">
        <v>11</v>
      </c>
      <c r="C16" s="16">
        <v>0</v>
      </c>
      <c r="D16" s="16">
        <v>32</v>
      </c>
      <c r="E16" s="16">
        <v>186</v>
      </c>
      <c r="F16" s="16">
        <v>494</v>
      </c>
      <c r="G16" s="16">
        <v>53</v>
      </c>
      <c r="H16" s="16">
        <v>18</v>
      </c>
      <c r="I16" s="16">
        <v>115</v>
      </c>
      <c r="J16" s="16">
        <v>243</v>
      </c>
    </row>
    <row r="17" spans="2:10" ht="20.100000000000001" customHeight="1" thickBot="1" x14ac:dyDescent="0.25">
      <c r="B17" s="4" t="s">
        <v>12</v>
      </c>
      <c r="C17" s="16">
        <v>209</v>
      </c>
      <c r="D17" s="16">
        <v>220</v>
      </c>
      <c r="E17" s="16">
        <v>343</v>
      </c>
      <c r="F17" s="16">
        <v>871</v>
      </c>
      <c r="G17" s="16">
        <v>89</v>
      </c>
      <c r="H17" s="16">
        <v>36</v>
      </c>
      <c r="I17" s="16">
        <v>120</v>
      </c>
      <c r="J17" s="16">
        <v>291</v>
      </c>
    </row>
    <row r="18" spans="2:10" ht="20.100000000000001" customHeight="1" thickBot="1" x14ac:dyDescent="0.25">
      <c r="B18" s="4" t="s">
        <v>13</v>
      </c>
      <c r="C18" s="16">
        <v>262</v>
      </c>
      <c r="D18" s="16">
        <v>177</v>
      </c>
      <c r="E18" s="16">
        <v>341</v>
      </c>
      <c r="F18" s="16">
        <v>1776</v>
      </c>
      <c r="G18" s="16">
        <v>161</v>
      </c>
      <c r="H18" s="16">
        <v>144</v>
      </c>
      <c r="I18" s="16">
        <v>407</v>
      </c>
      <c r="J18" s="16">
        <v>972</v>
      </c>
    </row>
    <row r="19" spans="2:10" ht="20.100000000000001" customHeight="1" thickBot="1" x14ac:dyDescent="0.25">
      <c r="B19" s="4" t="s">
        <v>14</v>
      </c>
      <c r="C19" s="16">
        <v>456</v>
      </c>
      <c r="D19" s="16">
        <v>127</v>
      </c>
      <c r="E19" s="16">
        <v>586</v>
      </c>
      <c r="F19" s="16">
        <v>2820</v>
      </c>
      <c r="G19" s="16">
        <v>303</v>
      </c>
      <c r="H19" s="16">
        <v>137</v>
      </c>
      <c r="I19" s="16">
        <v>321</v>
      </c>
      <c r="J19" s="16">
        <v>1442</v>
      </c>
    </row>
    <row r="20" spans="2:10" ht="20.100000000000001" customHeight="1" thickBot="1" x14ac:dyDescent="0.25">
      <c r="B20" s="4" t="s">
        <v>15</v>
      </c>
      <c r="C20" s="16">
        <v>541</v>
      </c>
      <c r="D20" s="16">
        <v>156</v>
      </c>
      <c r="E20" s="16">
        <v>690</v>
      </c>
      <c r="F20" s="16">
        <v>3278</v>
      </c>
      <c r="G20" s="16">
        <v>424</v>
      </c>
      <c r="H20" s="16">
        <v>176</v>
      </c>
      <c r="I20" s="16">
        <v>536</v>
      </c>
      <c r="J20" s="16">
        <v>2120</v>
      </c>
    </row>
    <row r="21" spans="2:10" ht="20.100000000000001" customHeight="1" thickBot="1" x14ac:dyDescent="0.25">
      <c r="B21" s="4" t="s">
        <v>16</v>
      </c>
      <c r="C21" s="16">
        <v>170</v>
      </c>
      <c r="D21" s="16">
        <v>72</v>
      </c>
      <c r="E21" s="16">
        <v>268</v>
      </c>
      <c r="F21" s="16">
        <v>528</v>
      </c>
      <c r="G21" s="16">
        <v>107</v>
      </c>
      <c r="H21" s="16">
        <v>55</v>
      </c>
      <c r="I21" s="16">
        <v>112</v>
      </c>
      <c r="J21" s="16">
        <v>260</v>
      </c>
    </row>
    <row r="22" spans="2:10" ht="20.100000000000001" customHeight="1" thickBot="1" x14ac:dyDescent="0.25">
      <c r="B22" s="4" t="s">
        <v>17</v>
      </c>
      <c r="C22" s="16">
        <v>324</v>
      </c>
      <c r="D22" s="16">
        <v>184</v>
      </c>
      <c r="E22" s="16">
        <v>547</v>
      </c>
      <c r="F22" s="16">
        <v>1298</v>
      </c>
      <c r="G22" s="16">
        <v>141</v>
      </c>
      <c r="H22" s="16">
        <v>74</v>
      </c>
      <c r="I22" s="16">
        <v>212</v>
      </c>
      <c r="J22" s="16">
        <v>481</v>
      </c>
    </row>
    <row r="23" spans="2:10" ht="20.100000000000001" customHeight="1" thickBot="1" x14ac:dyDescent="0.25">
      <c r="B23" s="4" t="s">
        <v>18</v>
      </c>
      <c r="C23" s="16">
        <v>223</v>
      </c>
      <c r="D23" s="16">
        <v>96</v>
      </c>
      <c r="E23" s="16">
        <v>286</v>
      </c>
      <c r="F23" s="16">
        <v>1221</v>
      </c>
      <c r="G23" s="16">
        <v>99</v>
      </c>
      <c r="H23" s="16">
        <v>73</v>
      </c>
      <c r="I23" s="16">
        <v>131</v>
      </c>
      <c r="J23" s="16">
        <v>720</v>
      </c>
    </row>
    <row r="24" spans="2:10" ht="20.100000000000001" customHeight="1" thickBot="1" x14ac:dyDescent="0.25">
      <c r="B24" s="4" t="s">
        <v>19</v>
      </c>
      <c r="C24" s="16">
        <v>325</v>
      </c>
      <c r="D24" s="16">
        <v>132</v>
      </c>
      <c r="E24" s="16">
        <v>432</v>
      </c>
      <c r="F24" s="16">
        <v>798</v>
      </c>
      <c r="G24" s="16">
        <v>272</v>
      </c>
      <c r="H24" s="16">
        <v>134</v>
      </c>
      <c r="I24" s="16">
        <v>242</v>
      </c>
      <c r="J24" s="16">
        <v>899</v>
      </c>
    </row>
    <row r="25" spans="2:10" ht="20.100000000000001" customHeight="1" thickBot="1" x14ac:dyDescent="0.25">
      <c r="B25" s="4" t="s">
        <v>20</v>
      </c>
      <c r="C25" s="16">
        <v>85</v>
      </c>
      <c r="D25" s="16">
        <v>82</v>
      </c>
      <c r="E25" s="16">
        <v>199</v>
      </c>
      <c r="F25" s="16">
        <v>170</v>
      </c>
      <c r="G25" s="16">
        <v>85</v>
      </c>
      <c r="H25" s="16">
        <v>79</v>
      </c>
      <c r="I25" s="16">
        <v>158</v>
      </c>
      <c r="J25" s="16">
        <v>160</v>
      </c>
    </row>
    <row r="26" spans="2:10" ht="20.100000000000001" customHeight="1" thickBot="1" x14ac:dyDescent="0.25">
      <c r="B26" s="5" t="s">
        <v>21</v>
      </c>
      <c r="C26" s="16">
        <v>111</v>
      </c>
      <c r="D26" s="16">
        <v>132</v>
      </c>
      <c r="E26" s="16">
        <v>216</v>
      </c>
      <c r="F26" s="16">
        <v>393</v>
      </c>
      <c r="G26" s="16">
        <v>72</v>
      </c>
      <c r="H26" s="16">
        <v>68</v>
      </c>
      <c r="I26" s="16">
        <v>107</v>
      </c>
      <c r="J26" s="16">
        <v>164</v>
      </c>
    </row>
    <row r="27" spans="2:10" ht="20.100000000000001" customHeight="1" thickBot="1" x14ac:dyDescent="0.25">
      <c r="B27" s="6" t="s">
        <v>22</v>
      </c>
      <c r="C27" s="17">
        <v>35</v>
      </c>
      <c r="D27" s="17">
        <v>0</v>
      </c>
      <c r="E27" s="17">
        <v>59</v>
      </c>
      <c r="F27" s="17">
        <v>68</v>
      </c>
      <c r="G27" s="17">
        <v>25</v>
      </c>
      <c r="H27" s="17">
        <v>5</v>
      </c>
      <c r="I27" s="17">
        <v>44</v>
      </c>
      <c r="J27" s="17">
        <v>56</v>
      </c>
    </row>
    <row r="28" spans="2:10" ht="20.100000000000001" customHeight="1" thickBot="1" x14ac:dyDescent="0.25">
      <c r="B28" s="7" t="s">
        <v>23</v>
      </c>
      <c r="C28" s="9">
        <f>SUM(C11:C27)</f>
        <v>5060</v>
      </c>
      <c r="D28" s="9">
        <f t="shared" ref="D28:J28" si="0">SUM(D11:D27)</f>
        <v>2392</v>
      </c>
      <c r="E28" s="9">
        <f t="shared" si="0"/>
        <v>7713</v>
      </c>
      <c r="F28" s="9">
        <f t="shared" si="0"/>
        <v>21001</v>
      </c>
      <c r="G28" s="9">
        <f t="shared" si="0"/>
        <v>3271</v>
      </c>
      <c r="H28" s="9">
        <f t="shared" si="0"/>
        <v>1730</v>
      </c>
      <c r="I28" s="9">
        <f t="shared" si="0"/>
        <v>4540</v>
      </c>
      <c r="J28" s="9">
        <f t="shared" si="0"/>
        <v>12358</v>
      </c>
    </row>
    <row r="29" spans="2:10" x14ac:dyDescent="0.2">
      <c r="C29" s="14"/>
      <c r="D29" s="14"/>
      <c r="E29" s="14"/>
      <c r="F29" s="14"/>
      <c r="G29" s="14"/>
      <c r="H29" s="14"/>
      <c r="I29" s="14"/>
      <c r="J29" s="14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9" t="s">
        <v>40</v>
      </c>
      <c r="D9" s="19"/>
      <c r="E9" s="19"/>
      <c r="F9" s="19"/>
      <c r="G9" s="19"/>
      <c r="H9" s="23"/>
      <c r="I9" s="19" t="s">
        <v>67</v>
      </c>
      <c r="J9" s="19"/>
      <c r="K9" s="19"/>
      <c r="L9" s="19"/>
      <c r="M9" s="19"/>
    </row>
    <row r="10" spans="2:13" ht="44.25" customHeight="1" thickBot="1" x14ac:dyDescent="0.25">
      <c r="C10" s="24" t="s">
        <v>27</v>
      </c>
      <c r="D10" s="24" t="s">
        <v>28</v>
      </c>
      <c r="E10" s="24" t="s">
        <v>41</v>
      </c>
      <c r="F10" s="21" t="s">
        <v>42</v>
      </c>
      <c r="G10" s="26" t="s">
        <v>38</v>
      </c>
      <c r="H10" s="27"/>
      <c r="I10" s="21" t="s">
        <v>27</v>
      </c>
      <c r="J10" s="21" t="s">
        <v>28</v>
      </c>
      <c r="K10" s="21" t="s">
        <v>41</v>
      </c>
      <c r="L10" s="21" t="s">
        <v>42</v>
      </c>
      <c r="M10" s="21" t="s">
        <v>38</v>
      </c>
    </row>
    <row r="11" spans="2:13" ht="44.25" customHeight="1" thickBot="1" x14ac:dyDescent="0.25">
      <c r="C11" s="25"/>
      <c r="D11" s="25"/>
      <c r="E11" s="25"/>
      <c r="F11" s="22"/>
      <c r="G11" s="8" t="s">
        <v>43</v>
      </c>
      <c r="H11" s="8" t="s">
        <v>44</v>
      </c>
      <c r="I11" s="22"/>
      <c r="J11" s="22"/>
      <c r="K11" s="22"/>
      <c r="L11" s="22"/>
      <c r="M11" s="22"/>
    </row>
    <row r="12" spans="2:13" ht="20.100000000000001" customHeight="1" thickBot="1" x14ac:dyDescent="0.25">
      <c r="B12" s="3" t="s">
        <v>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</row>
    <row r="13" spans="2:13" ht="20.100000000000001" customHeight="1" thickBot="1" x14ac:dyDescent="0.25">
      <c r="B13" s="4" t="s">
        <v>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9</v>
      </c>
      <c r="C15" s="16">
        <v>87</v>
      </c>
      <c r="D15" s="16">
        <v>16</v>
      </c>
      <c r="E15" s="16">
        <v>94</v>
      </c>
      <c r="F15" s="16">
        <v>30</v>
      </c>
      <c r="G15" s="16">
        <v>21</v>
      </c>
      <c r="H15" s="16">
        <v>200</v>
      </c>
      <c r="I15" s="16">
        <v>341</v>
      </c>
      <c r="J15" s="16">
        <v>38</v>
      </c>
      <c r="K15" s="16">
        <v>168</v>
      </c>
      <c r="L15" s="16">
        <v>55</v>
      </c>
      <c r="M15" s="16">
        <v>2920</v>
      </c>
    </row>
    <row r="16" spans="2:13" ht="20.100000000000001" customHeight="1" thickBot="1" x14ac:dyDescent="0.25">
      <c r="B16" s="4" t="s"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11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12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13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14</v>
      </c>
      <c r="C20" s="16">
        <v>35</v>
      </c>
      <c r="D20" s="16">
        <v>77</v>
      </c>
      <c r="E20" s="16">
        <v>44</v>
      </c>
      <c r="F20" s="16">
        <v>14</v>
      </c>
      <c r="G20" s="16">
        <v>0</v>
      </c>
      <c r="H20" s="16">
        <v>585</v>
      </c>
      <c r="I20" s="16">
        <v>227</v>
      </c>
      <c r="J20" s="16">
        <v>166</v>
      </c>
      <c r="K20" s="16">
        <v>196</v>
      </c>
      <c r="L20" s="16">
        <v>110</v>
      </c>
      <c r="M20" s="16">
        <v>939</v>
      </c>
    </row>
    <row r="21" spans="2:13" ht="20.100000000000001" customHeight="1" thickBot="1" x14ac:dyDescent="0.25">
      <c r="B21" s="4" t="s">
        <v>15</v>
      </c>
      <c r="C21" s="16">
        <v>113</v>
      </c>
      <c r="D21" s="16">
        <v>191</v>
      </c>
      <c r="E21" s="16">
        <v>148</v>
      </c>
      <c r="F21" s="16">
        <v>109</v>
      </c>
      <c r="G21" s="16">
        <v>4</v>
      </c>
      <c r="H21" s="16">
        <v>1187</v>
      </c>
      <c r="I21" s="16">
        <v>290</v>
      </c>
      <c r="J21" s="16">
        <v>242</v>
      </c>
      <c r="K21" s="16">
        <v>406</v>
      </c>
      <c r="L21" s="16">
        <v>225</v>
      </c>
      <c r="M21" s="16">
        <v>891</v>
      </c>
    </row>
    <row r="22" spans="2:13" ht="20.100000000000001" customHeight="1" thickBot="1" x14ac:dyDescent="0.25">
      <c r="B22" s="4" t="s"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18</v>
      </c>
      <c r="C24" s="16">
        <v>39</v>
      </c>
      <c r="D24" s="16">
        <v>48</v>
      </c>
      <c r="E24" s="16">
        <v>37</v>
      </c>
      <c r="F24" s="16">
        <v>49</v>
      </c>
      <c r="G24" s="16">
        <v>0</v>
      </c>
      <c r="H24" s="16">
        <v>427</v>
      </c>
      <c r="I24" s="16">
        <v>325</v>
      </c>
      <c r="J24" s="16">
        <v>371</v>
      </c>
      <c r="K24" s="16">
        <v>434</v>
      </c>
      <c r="L24" s="16">
        <v>269</v>
      </c>
      <c r="M24" s="16">
        <v>607</v>
      </c>
    </row>
    <row r="25" spans="2:13" ht="20.100000000000001" customHeight="1" thickBot="1" x14ac:dyDescent="0.25">
      <c r="B25" s="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21</v>
      </c>
      <c r="C27" s="16">
        <v>143</v>
      </c>
      <c r="D27" s="16">
        <v>115</v>
      </c>
      <c r="E27" s="16">
        <v>219</v>
      </c>
      <c r="F27" s="16">
        <v>86</v>
      </c>
      <c r="G27" s="16">
        <v>2</v>
      </c>
      <c r="H27" s="16">
        <v>330</v>
      </c>
      <c r="I27" s="16">
        <v>183</v>
      </c>
      <c r="J27" s="16">
        <v>202</v>
      </c>
      <c r="K27" s="16">
        <v>281</v>
      </c>
      <c r="L27" s="16">
        <v>112</v>
      </c>
      <c r="M27" s="16">
        <v>1131</v>
      </c>
    </row>
    <row r="28" spans="2:13" ht="20.100000000000001" customHeight="1" thickBot="1" x14ac:dyDescent="0.25">
      <c r="B28" s="6" t="s">
        <v>22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2:13" ht="20.100000000000001" customHeight="1" thickBot="1" x14ac:dyDescent="0.25">
      <c r="B29" s="7" t="s">
        <v>23</v>
      </c>
      <c r="C29" s="9">
        <f>SUM(C12:C27)</f>
        <v>417</v>
      </c>
      <c r="D29" s="9">
        <f t="shared" ref="D29:M29" si="0">SUM(D12:D27)</f>
        <v>447</v>
      </c>
      <c r="E29" s="9">
        <f t="shared" si="0"/>
        <v>542</v>
      </c>
      <c r="F29" s="9">
        <f t="shared" si="0"/>
        <v>288</v>
      </c>
      <c r="G29" s="9">
        <f t="shared" si="0"/>
        <v>27</v>
      </c>
      <c r="H29" s="9">
        <f t="shared" si="0"/>
        <v>2729</v>
      </c>
      <c r="I29" s="9">
        <f t="shared" si="0"/>
        <v>1366</v>
      </c>
      <c r="J29" s="9">
        <f t="shared" si="0"/>
        <v>1019</v>
      </c>
      <c r="K29" s="9">
        <f t="shared" si="0"/>
        <v>1485</v>
      </c>
      <c r="L29" s="9">
        <f t="shared" si="0"/>
        <v>771</v>
      </c>
      <c r="M29" s="9">
        <f t="shared" si="0"/>
        <v>6488</v>
      </c>
    </row>
    <row r="30" spans="2:13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9" t="s">
        <v>65</v>
      </c>
      <c r="D9" s="19"/>
      <c r="E9" s="19"/>
      <c r="F9" s="19"/>
      <c r="G9" s="20"/>
      <c r="H9" s="19" t="s">
        <v>66</v>
      </c>
      <c r="I9" s="19"/>
      <c r="J9" s="19"/>
      <c r="K9" s="19"/>
      <c r="L9" s="20"/>
      <c r="M9" s="19" t="s">
        <v>35</v>
      </c>
      <c r="N9" s="19"/>
      <c r="O9" s="19"/>
      <c r="P9" s="19"/>
      <c r="Q9" s="20"/>
    </row>
    <row r="10" spans="2:17" ht="44.25" customHeight="1" thickBot="1" x14ac:dyDescent="0.25">
      <c r="C10" s="8" t="s">
        <v>46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46</v>
      </c>
      <c r="I10" s="8" t="s">
        <v>47</v>
      </c>
      <c r="J10" s="8" t="s">
        <v>48</v>
      </c>
      <c r="K10" s="8" t="s">
        <v>49</v>
      </c>
      <c r="L10" s="8" t="s">
        <v>50</v>
      </c>
      <c r="M10" s="8" t="s">
        <v>46</v>
      </c>
      <c r="N10" s="8" t="s">
        <v>47</v>
      </c>
      <c r="O10" s="8" t="s">
        <v>48</v>
      </c>
      <c r="P10" s="8" t="s">
        <v>49</v>
      </c>
      <c r="Q10" s="8" t="s">
        <v>50</v>
      </c>
    </row>
    <row r="11" spans="2:17" ht="20.100000000000001" customHeight="1" thickBot="1" x14ac:dyDescent="0.25">
      <c r="B11" s="3" t="s">
        <v>6</v>
      </c>
      <c r="C11" s="15">
        <v>1187</v>
      </c>
      <c r="D11" s="15">
        <v>496</v>
      </c>
      <c r="E11" s="15">
        <v>161</v>
      </c>
      <c r="F11" s="15">
        <v>417</v>
      </c>
      <c r="G11" s="15">
        <v>113</v>
      </c>
      <c r="H11" s="15">
        <v>18</v>
      </c>
      <c r="I11" s="15">
        <v>7</v>
      </c>
      <c r="J11" s="15">
        <v>2</v>
      </c>
      <c r="K11" s="15">
        <v>8</v>
      </c>
      <c r="L11" s="15">
        <v>1</v>
      </c>
      <c r="M11" s="15">
        <v>1205</v>
      </c>
      <c r="N11" s="15">
        <v>503</v>
      </c>
      <c r="O11" s="15">
        <v>163</v>
      </c>
      <c r="P11" s="15">
        <v>425</v>
      </c>
      <c r="Q11" s="15">
        <v>114</v>
      </c>
    </row>
    <row r="12" spans="2:17" ht="20.100000000000001" customHeight="1" thickBot="1" x14ac:dyDescent="0.25">
      <c r="B12" s="4" t="s">
        <v>7</v>
      </c>
      <c r="C12" s="16">
        <v>170</v>
      </c>
      <c r="D12" s="16">
        <v>62</v>
      </c>
      <c r="E12" s="16">
        <v>49</v>
      </c>
      <c r="F12" s="16">
        <v>37</v>
      </c>
      <c r="G12" s="16">
        <v>22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170</v>
      </c>
      <c r="N12" s="16">
        <v>62</v>
      </c>
      <c r="O12" s="16">
        <v>49</v>
      </c>
      <c r="P12" s="16">
        <v>37</v>
      </c>
      <c r="Q12" s="16">
        <v>22</v>
      </c>
    </row>
    <row r="13" spans="2:17" ht="20.100000000000001" customHeight="1" thickBot="1" x14ac:dyDescent="0.25">
      <c r="B13" s="4" t="s">
        <v>8</v>
      </c>
      <c r="C13" s="16">
        <v>117</v>
      </c>
      <c r="D13" s="16">
        <v>60</v>
      </c>
      <c r="E13" s="16">
        <v>4</v>
      </c>
      <c r="F13" s="16">
        <v>48</v>
      </c>
      <c r="G13" s="16">
        <v>5</v>
      </c>
      <c r="H13" s="16">
        <v>1</v>
      </c>
      <c r="I13" s="16">
        <v>0</v>
      </c>
      <c r="J13" s="16">
        <v>1</v>
      </c>
      <c r="K13" s="16">
        <v>0</v>
      </c>
      <c r="L13" s="16">
        <v>0</v>
      </c>
      <c r="M13" s="16">
        <v>118</v>
      </c>
      <c r="N13" s="16">
        <v>60</v>
      </c>
      <c r="O13" s="16">
        <v>5</v>
      </c>
      <c r="P13" s="16">
        <v>48</v>
      </c>
      <c r="Q13" s="16">
        <v>5</v>
      </c>
    </row>
    <row r="14" spans="2:17" ht="20.100000000000001" customHeight="1" thickBot="1" x14ac:dyDescent="0.25">
      <c r="B14" s="4" t="s">
        <v>9</v>
      </c>
      <c r="C14" s="16">
        <v>241</v>
      </c>
      <c r="D14" s="16">
        <v>114</v>
      </c>
      <c r="E14" s="16">
        <v>56</v>
      </c>
      <c r="F14" s="16">
        <v>43</v>
      </c>
      <c r="G14" s="16">
        <v>28</v>
      </c>
      <c r="H14" s="16">
        <v>1</v>
      </c>
      <c r="I14" s="16">
        <v>0</v>
      </c>
      <c r="J14" s="16">
        <v>0</v>
      </c>
      <c r="K14" s="16">
        <v>1</v>
      </c>
      <c r="L14" s="16">
        <v>0</v>
      </c>
      <c r="M14" s="16">
        <v>242</v>
      </c>
      <c r="N14" s="16">
        <v>114</v>
      </c>
      <c r="O14" s="16">
        <v>56</v>
      </c>
      <c r="P14" s="16">
        <v>44</v>
      </c>
      <c r="Q14" s="16">
        <v>28</v>
      </c>
    </row>
    <row r="15" spans="2:17" ht="20.100000000000001" customHeight="1" thickBot="1" x14ac:dyDescent="0.25">
      <c r="B15" s="4" t="s">
        <v>10</v>
      </c>
      <c r="C15" s="16">
        <v>212</v>
      </c>
      <c r="D15" s="16">
        <v>101</v>
      </c>
      <c r="E15" s="16">
        <v>20</v>
      </c>
      <c r="F15" s="16">
        <v>72</v>
      </c>
      <c r="G15" s="16">
        <v>19</v>
      </c>
      <c r="H15" s="16">
        <v>3</v>
      </c>
      <c r="I15" s="16">
        <v>1</v>
      </c>
      <c r="J15" s="16">
        <v>0</v>
      </c>
      <c r="K15" s="16">
        <v>2</v>
      </c>
      <c r="L15" s="16">
        <v>0</v>
      </c>
      <c r="M15" s="16">
        <v>215</v>
      </c>
      <c r="N15" s="16">
        <v>102</v>
      </c>
      <c r="O15" s="16">
        <v>20</v>
      </c>
      <c r="P15" s="16">
        <v>74</v>
      </c>
      <c r="Q15" s="16">
        <v>19</v>
      </c>
    </row>
    <row r="16" spans="2:17" ht="20.100000000000001" customHeight="1" thickBot="1" x14ac:dyDescent="0.25">
      <c r="B16" s="4" t="s">
        <v>11</v>
      </c>
      <c r="C16" s="16">
        <v>70</v>
      </c>
      <c r="D16" s="16">
        <v>32</v>
      </c>
      <c r="E16" s="16">
        <v>10</v>
      </c>
      <c r="F16" s="16">
        <v>22</v>
      </c>
      <c r="G16" s="16">
        <v>6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70</v>
      </c>
      <c r="N16" s="16">
        <v>32</v>
      </c>
      <c r="O16" s="16">
        <v>10</v>
      </c>
      <c r="P16" s="16">
        <v>22</v>
      </c>
      <c r="Q16" s="16">
        <v>6</v>
      </c>
    </row>
    <row r="17" spans="2:17" ht="20.100000000000001" customHeight="1" thickBot="1" x14ac:dyDescent="0.25">
      <c r="B17" s="4" t="s">
        <v>12</v>
      </c>
      <c r="C17" s="16">
        <v>203</v>
      </c>
      <c r="D17" s="16">
        <v>102</v>
      </c>
      <c r="E17" s="16">
        <v>30</v>
      </c>
      <c r="F17" s="16">
        <v>48</v>
      </c>
      <c r="G17" s="16">
        <v>23</v>
      </c>
      <c r="H17" s="16">
        <v>1</v>
      </c>
      <c r="I17" s="16">
        <v>0</v>
      </c>
      <c r="J17" s="16">
        <v>0</v>
      </c>
      <c r="K17" s="16">
        <v>1</v>
      </c>
      <c r="L17" s="16">
        <v>0</v>
      </c>
      <c r="M17" s="16">
        <v>204</v>
      </c>
      <c r="N17" s="16">
        <v>102</v>
      </c>
      <c r="O17" s="16">
        <v>30</v>
      </c>
      <c r="P17" s="16">
        <v>49</v>
      </c>
      <c r="Q17" s="16">
        <v>23</v>
      </c>
    </row>
    <row r="18" spans="2:17" ht="20.100000000000001" customHeight="1" thickBot="1" x14ac:dyDescent="0.25">
      <c r="B18" s="4" t="s">
        <v>13</v>
      </c>
      <c r="C18" s="16">
        <v>221</v>
      </c>
      <c r="D18" s="16">
        <v>93</v>
      </c>
      <c r="E18" s="16">
        <v>39</v>
      </c>
      <c r="F18" s="16">
        <v>62</v>
      </c>
      <c r="G18" s="16">
        <v>27</v>
      </c>
      <c r="H18" s="16">
        <v>8</v>
      </c>
      <c r="I18" s="16">
        <v>3</v>
      </c>
      <c r="J18" s="16">
        <v>3</v>
      </c>
      <c r="K18" s="16">
        <v>1</v>
      </c>
      <c r="L18" s="16">
        <v>1</v>
      </c>
      <c r="M18" s="16">
        <v>229</v>
      </c>
      <c r="N18" s="16">
        <v>96</v>
      </c>
      <c r="O18" s="16">
        <v>42</v>
      </c>
      <c r="P18" s="16">
        <v>63</v>
      </c>
      <c r="Q18" s="16">
        <v>28</v>
      </c>
    </row>
    <row r="19" spans="2:17" ht="20.100000000000001" customHeight="1" thickBot="1" x14ac:dyDescent="0.25">
      <c r="B19" s="4" t="s">
        <v>14</v>
      </c>
      <c r="C19" s="16">
        <v>887</v>
      </c>
      <c r="D19" s="16">
        <v>241</v>
      </c>
      <c r="E19" s="16">
        <v>157</v>
      </c>
      <c r="F19" s="16">
        <v>305</v>
      </c>
      <c r="G19" s="16">
        <v>184</v>
      </c>
      <c r="H19" s="16">
        <v>9</v>
      </c>
      <c r="I19" s="16">
        <v>1</v>
      </c>
      <c r="J19" s="16">
        <v>0</v>
      </c>
      <c r="K19" s="16">
        <v>7</v>
      </c>
      <c r="L19" s="16">
        <v>1</v>
      </c>
      <c r="M19" s="16">
        <v>896</v>
      </c>
      <c r="N19" s="16">
        <v>242</v>
      </c>
      <c r="O19" s="16">
        <v>157</v>
      </c>
      <c r="P19" s="16">
        <v>312</v>
      </c>
      <c r="Q19" s="16">
        <v>185</v>
      </c>
    </row>
    <row r="20" spans="2:17" ht="20.100000000000001" customHeight="1" thickBot="1" x14ac:dyDescent="0.25">
      <c r="B20" s="4" t="s">
        <v>15</v>
      </c>
      <c r="C20" s="16">
        <v>763</v>
      </c>
      <c r="D20" s="16">
        <v>297</v>
      </c>
      <c r="E20" s="16">
        <v>158</v>
      </c>
      <c r="F20" s="16">
        <v>206</v>
      </c>
      <c r="G20" s="16">
        <v>102</v>
      </c>
      <c r="H20" s="16">
        <v>10</v>
      </c>
      <c r="I20" s="16">
        <v>0</v>
      </c>
      <c r="J20" s="16">
        <v>2</v>
      </c>
      <c r="K20" s="16">
        <v>4</v>
      </c>
      <c r="L20" s="16">
        <v>4</v>
      </c>
      <c r="M20" s="16">
        <v>773</v>
      </c>
      <c r="N20" s="16">
        <v>297</v>
      </c>
      <c r="O20" s="16">
        <v>160</v>
      </c>
      <c r="P20" s="16">
        <v>210</v>
      </c>
      <c r="Q20" s="16">
        <v>106</v>
      </c>
    </row>
    <row r="21" spans="2:17" ht="20.100000000000001" customHeight="1" thickBot="1" x14ac:dyDescent="0.25">
      <c r="B21" s="4" t="s">
        <v>16</v>
      </c>
      <c r="C21" s="16">
        <v>75</v>
      </c>
      <c r="D21" s="16">
        <v>56</v>
      </c>
      <c r="E21" s="16">
        <v>6</v>
      </c>
      <c r="F21" s="16">
        <v>12</v>
      </c>
      <c r="G21" s="16">
        <v>1</v>
      </c>
      <c r="H21" s="16">
        <v>2</v>
      </c>
      <c r="I21" s="16">
        <v>1</v>
      </c>
      <c r="J21" s="16">
        <v>0</v>
      </c>
      <c r="K21" s="16">
        <v>1</v>
      </c>
      <c r="L21" s="16">
        <v>0</v>
      </c>
      <c r="M21" s="16">
        <v>77</v>
      </c>
      <c r="N21" s="16">
        <v>57</v>
      </c>
      <c r="O21" s="16">
        <v>6</v>
      </c>
      <c r="P21" s="16">
        <v>13</v>
      </c>
      <c r="Q21" s="16">
        <v>1</v>
      </c>
    </row>
    <row r="22" spans="2:17" ht="20.100000000000001" customHeight="1" thickBot="1" x14ac:dyDescent="0.25">
      <c r="B22" s="4" t="s">
        <v>17</v>
      </c>
      <c r="C22" s="16">
        <v>251</v>
      </c>
      <c r="D22" s="16">
        <v>162</v>
      </c>
      <c r="E22" s="16">
        <v>20</v>
      </c>
      <c r="F22" s="16">
        <v>62</v>
      </c>
      <c r="G22" s="16">
        <v>7</v>
      </c>
      <c r="H22" s="16">
        <v>4</v>
      </c>
      <c r="I22" s="16">
        <v>3</v>
      </c>
      <c r="J22" s="16">
        <v>0</v>
      </c>
      <c r="K22" s="16">
        <v>1</v>
      </c>
      <c r="L22" s="16">
        <v>0</v>
      </c>
      <c r="M22" s="16">
        <v>255</v>
      </c>
      <c r="N22" s="16">
        <v>165</v>
      </c>
      <c r="O22" s="16">
        <v>20</v>
      </c>
      <c r="P22" s="16">
        <v>63</v>
      </c>
      <c r="Q22" s="16">
        <v>7</v>
      </c>
    </row>
    <row r="23" spans="2:17" ht="20.100000000000001" customHeight="1" thickBot="1" x14ac:dyDescent="0.25">
      <c r="B23" s="4" t="s">
        <v>18</v>
      </c>
      <c r="C23" s="16">
        <v>968</v>
      </c>
      <c r="D23" s="16">
        <v>306</v>
      </c>
      <c r="E23" s="16">
        <v>237</v>
      </c>
      <c r="F23" s="16">
        <v>249</v>
      </c>
      <c r="G23" s="16">
        <v>176</v>
      </c>
      <c r="H23" s="16">
        <v>37</v>
      </c>
      <c r="I23" s="16">
        <v>7</v>
      </c>
      <c r="J23" s="16">
        <v>4</v>
      </c>
      <c r="K23" s="16">
        <v>15</v>
      </c>
      <c r="L23" s="16">
        <v>11</v>
      </c>
      <c r="M23" s="16">
        <v>1005</v>
      </c>
      <c r="N23" s="16">
        <v>313</v>
      </c>
      <c r="O23" s="16">
        <v>241</v>
      </c>
      <c r="P23" s="16">
        <v>264</v>
      </c>
      <c r="Q23" s="16">
        <v>187</v>
      </c>
    </row>
    <row r="24" spans="2:17" ht="20.100000000000001" customHeight="1" thickBot="1" x14ac:dyDescent="0.25">
      <c r="B24" s="4" t="s">
        <v>19</v>
      </c>
      <c r="C24" s="16">
        <v>140</v>
      </c>
      <c r="D24" s="16">
        <v>45</v>
      </c>
      <c r="E24" s="16">
        <v>40</v>
      </c>
      <c r="F24" s="16">
        <v>29</v>
      </c>
      <c r="G24" s="16">
        <v>26</v>
      </c>
      <c r="H24" s="16">
        <v>2</v>
      </c>
      <c r="I24" s="16">
        <v>2</v>
      </c>
      <c r="J24" s="16">
        <v>0</v>
      </c>
      <c r="K24" s="16">
        <v>0</v>
      </c>
      <c r="L24" s="16">
        <v>0</v>
      </c>
      <c r="M24" s="16">
        <v>142</v>
      </c>
      <c r="N24" s="16">
        <v>47</v>
      </c>
      <c r="O24" s="16">
        <v>40</v>
      </c>
      <c r="P24" s="16">
        <v>29</v>
      </c>
      <c r="Q24" s="16">
        <v>26</v>
      </c>
    </row>
    <row r="25" spans="2:17" ht="20.100000000000001" customHeight="1" thickBot="1" x14ac:dyDescent="0.25">
      <c r="B25" s="4" t="s">
        <v>20</v>
      </c>
      <c r="C25" s="16">
        <v>51</v>
      </c>
      <c r="D25" s="16">
        <v>23</v>
      </c>
      <c r="E25" s="16">
        <v>17</v>
      </c>
      <c r="F25" s="16">
        <v>6</v>
      </c>
      <c r="G25" s="16">
        <v>5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51</v>
      </c>
      <c r="N25" s="16">
        <v>23</v>
      </c>
      <c r="O25" s="16">
        <v>17</v>
      </c>
      <c r="P25" s="16">
        <v>6</v>
      </c>
      <c r="Q25" s="16">
        <v>5</v>
      </c>
    </row>
    <row r="26" spans="2:17" ht="20.100000000000001" customHeight="1" thickBot="1" x14ac:dyDescent="0.25">
      <c r="B26" s="5" t="s">
        <v>21</v>
      </c>
      <c r="C26" s="16">
        <v>229</v>
      </c>
      <c r="D26" s="16">
        <v>102</v>
      </c>
      <c r="E26" s="16">
        <v>66</v>
      </c>
      <c r="F26" s="16">
        <v>37</v>
      </c>
      <c r="G26" s="16">
        <v>24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229</v>
      </c>
      <c r="N26" s="16">
        <v>102</v>
      </c>
      <c r="O26" s="16">
        <v>66</v>
      </c>
      <c r="P26" s="16">
        <v>37</v>
      </c>
      <c r="Q26" s="16">
        <v>24</v>
      </c>
    </row>
    <row r="27" spans="2:17" ht="20.100000000000001" customHeight="1" thickBot="1" x14ac:dyDescent="0.25">
      <c r="B27" s="6" t="s">
        <v>22</v>
      </c>
      <c r="C27" s="17">
        <v>31</v>
      </c>
      <c r="D27" s="17">
        <v>12</v>
      </c>
      <c r="E27" s="17">
        <v>9</v>
      </c>
      <c r="F27" s="17">
        <v>8</v>
      </c>
      <c r="G27" s="17">
        <v>2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31</v>
      </c>
      <c r="N27" s="17">
        <v>12</v>
      </c>
      <c r="O27" s="17">
        <v>9</v>
      </c>
      <c r="P27" s="17">
        <v>8</v>
      </c>
      <c r="Q27" s="17">
        <v>2</v>
      </c>
    </row>
    <row r="28" spans="2:17" ht="20.100000000000001" customHeight="1" thickBot="1" x14ac:dyDescent="0.25">
      <c r="B28" s="7" t="s">
        <v>23</v>
      </c>
      <c r="C28" s="9">
        <f>SUM(C11:C27)</f>
        <v>5816</v>
      </c>
      <c r="D28" s="9">
        <f t="shared" ref="D28:Q28" si="0">SUM(D11:D27)</f>
        <v>2304</v>
      </c>
      <c r="E28" s="9">
        <f t="shared" si="0"/>
        <v>1079</v>
      </c>
      <c r="F28" s="9">
        <f t="shared" si="0"/>
        <v>1663</v>
      </c>
      <c r="G28" s="9">
        <f t="shared" si="0"/>
        <v>770</v>
      </c>
      <c r="H28" s="9">
        <f t="shared" si="0"/>
        <v>96</v>
      </c>
      <c r="I28" s="9">
        <f t="shared" si="0"/>
        <v>25</v>
      </c>
      <c r="J28" s="9">
        <f t="shared" si="0"/>
        <v>12</v>
      </c>
      <c r="K28" s="9">
        <f t="shared" si="0"/>
        <v>41</v>
      </c>
      <c r="L28" s="9">
        <f t="shared" si="0"/>
        <v>18</v>
      </c>
      <c r="M28" s="9">
        <f t="shared" si="0"/>
        <v>5912</v>
      </c>
      <c r="N28" s="9">
        <f t="shared" si="0"/>
        <v>2329</v>
      </c>
      <c r="O28" s="9">
        <f t="shared" si="0"/>
        <v>1091</v>
      </c>
      <c r="P28" s="9">
        <f t="shared" si="0"/>
        <v>1704</v>
      </c>
      <c r="Q28" s="9">
        <f t="shared" si="0"/>
        <v>788</v>
      </c>
    </row>
    <row r="29" spans="2:17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9" t="s">
        <v>54</v>
      </c>
      <c r="D9" s="19"/>
      <c r="E9" s="19"/>
    </row>
    <row r="10" spans="2:5" ht="50.1" customHeight="1" thickBot="1" x14ac:dyDescent="0.25">
      <c r="C10" s="8" t="s">
        <v>51</v>
      </c>
      <c r="D10" s="8" t="s">
        <v>52</v>
      </c>
      <c r="E10" s="8" t="s">
        <v>53</v>
      </c>
    </row>
    <row r="11" spans="2:5" ht="20.100000000000001" customHeight="1" thickBot="1" x14ac:dyDescent="0.25">
      <c r="B11" s="3" t="s">
        <v>6</v>
      </c>
      <c r="C11" s="11">
        <f>+IF('Personas Enjuiciadas'!M11&gt;0,('Personas Enjuiciadas'!D11+'Personas Enjuiciadas'!E11+'Personas Enjuiciadas'!I11+'Personas Enjuiciadas'!J11)/'Personas Enjuiciadas'!M11,"-")</f>
        <v>0.55269709543568468</v>
      </c>
      <c r="D11" s="11">
        <f>+IF(('Personas Enjuiciadas'!N11+'Personas Enjuiciadas'!P11)&gt;0,('Personas Enjuiciadas'!D11+'Personas Enjuiciadas'!I11)/('Personas Enjuiciadas'!N11+'Personas Enjuiciadas'!P11),"-")</f>
        <v>0.54202586206896552</v>
      </c>
      <c r="E11" s="11">
        <f>+IF(('Personas Enjuiciadas'!O11+'Personas Enjuiciadas'!Q11)&gt;0,('Personas Enjuiciadas'!E11+'Personas Enjuiciadas'!J11)/('Personas Enjuiciadas'!O11+'Personas Enjuiciadas'!Q11),"-")</f>
        <v>0.58844765342960292</v>
      </c>
    </row>
    <row r="12" spans="2:5" ht="20.100000000000001" customHeight="1" thickBot="1" x14ac:dyDescent="0.25">
      <c r="B12" s="4" t="s">
        <v>7</v>
      </c>
      <c r="C12" s="11">
        <f>+IF('Personas Enjuiciadas'!M12&gt;0,('Personas Enjuiciadas'!D12+'Personas Enjuiciadas'!E12+'Personas Enjuiciadas'!I12+'Personas Enjuiciadas'!J12)/'Personas Enjuiciadas'!M12,"-")</f>
        <v>0.65294117647058825</v>
      </c>
      <c r="D12" s="11">
        <f>+IF(('Personas Enjuiciadas'!N12+'Personas Enjuiciadas'!P12)&gt;0,('Personas Enjuiciadas'!D12+'Personas Enjuiciadas'!I12)/('Personas Enjuiciadas'!N12+'Personas Enjuiciadas'!P12),"-")</f>
        <v>0.6262626262626263</v>
      </c>
      <c r="E12" s="11">
        <f>+IF(('Personas Enjuiciadas'!O12+'Personas Enjuiciadas'!Q12)&gt;0,('Personas Enjuiciadas'!E12+'Personas Enjuiciadas'!J12)/('Personas Enjuiciadas'!O12+'Personas Enjuiciadas'!Q12),"-")</f>
        <v>0.6901408450704225</v>
      </c>
    </row>
    <row r="13" spans="2:5" ht="20.100000000000001" customHeight="1" thickBot="1" x14ac:dyDescent="0.25">
      <c r="B13" s="4" t="s">
        <v>8</v>
      </c>
      <c r="C13" s="11">
        <f>+IF('Personas Enjuiciadas'!M13&gt;0,('Personas Enjuiciadas'!D13+'Personas Enjuiciadas'!E13+'Personas Enjuiciadas'!I13+'Personas Enjuiciadas'!J13)/'Personas Enjuiciadas'!M13,"-")</f>
        <v>0.55084745762711862</v>
      </c>
      <c r="D13" s="11">
        <f>+IF(('Personas Enjuiciadas'!N13+'Personas Enjuiciadas'!P13)&gt;0,('Personas Enjuiciadas'!D13+'Personas Enjuiciadas'!I13)/('Personas Enjuiciadas'!N13+'Personas Enjuiciadas'!P13),"-")</f>
        <v>0.55555555555555558</v>
      </c>
      <c r="E13" s="11">
        <f>+IF(('Personas Enjuiciadas'!O13+'Personas Enjuiciadas'!Q13)&gt;0,('Personas Enjuiciadas'!E13+'Personas Enjuiciadas'!J13)/('Personas Enjuiciadas'!O13+'Personas Enjuiciadas'!Q13),"-")</f>
        <v>0.5</v>
      </c>
    </row>
    <row r="14" spans="2:5" ht="20.100000000000001" customHeight="1" thickBot="1" x14ac:dyDescent="0.25">
      <c r="B14" s="4" t="s">
        <v>9</v>
      </c>
      <c r="C14" s="11">
        <f>+IF('Personas Enjuiciadas'!M14&gt;0,('Personas Enjuiciadas'!D14+'Personas Enjuiciadas'!E14+'Personas Enjuiciadas'!I14+'Personas Enjuiciadas'!J14)/'Personas Enjuiciadas'!M14,"-")</f>
        <v>0.7024793388429752</v>
      </c>
      <c r="D14" s="11">
        <f>+IF(('Personas Enjuiciadas'!N14+'Personas Enjuiciadas'!P14)&gt;0,('Personas Enjuiciadas'!D14+'Personas Enjuiciadas'!I14)/('Personas Enjuiciadas'!N14+'Personas Enjuiciadas'!P14),"-")</f>
        <v>0.72151898734177211</v>
      </c>
      <c r="E14" s="11">
        <f>+IF(('Personas Enjuiciadas'!O14+'Personas Enjuiciadas'!Q14)&gt;0,('Personas Enjuiciadas'!E14+'Personas Enjuiciadas'!J14)/('Personas Enjuiciadas'!O14+'Personas Enjuiciadas'!Q14),"-")</f>
        <v>0.66666666666666663</v>
      </c>
    </row>
    <row r="15" spans="2:5" ht="20.100000000000001" customHeight="1" thickBot="1" x14ac:dyDescent="0.25">
      <c r="B15" s="4" t="s">
        <v>10</v>
      </c>
      <c r="C15" s="11">
        <f>+IF('Personas Enjuiciadas'!M15&gt;0,('Personas Enjuiciadas'!D15+'Personas Enjuiciadas'!E15+'Personas Enjuiciadas'!I15+'Personas Enjuiciadas'!J15)/'Personas Enjuiciadas'!M15,"-")</f>
        <v>0.56744186046511624</v>
      </c>
      <c r="D15" s="11">
        <f>+IF(('Personas Enjuiciadas'!N15+'Personas Enjuiciadas'!P15)&gt;0,('Personas Enjuiciadas'!D15+'Personas Enjuiciadas'!I15)/('Personas Enjuiciadas'!N15+'Personas Enjuiciadas'!P15),"-")</f>
        <v>0.57954545454545459</v>
      </c>
      <c r="E15" s="11">
        <f>+IF(('Personas Enjuiciadas'!O15+'Personas Enjuiciadas'!Q15)&gt;0,('Personas Enjuiciadas'!E15+'Personas Enjuiciadas'!J15)/('Personas Enjuiciadas'!O15+'Personas Enjuiciadas'!Q15),"-")</f>
        <v>0.51282051282051277</v>
      </c>
    </row>
    <row r="16" spans="2:5" ht="20.100000000000001" customHeight="1" thickBot="1" x14ac:dyDescent="0.25">
      <c r="B16" s="4" t="s">
        <v>11</v>
      </c>
      <c r="C16" s="11">
        <f>+IF('Personas Enjuiciadas'!M16&gt;0,('Personas Enjuiciadas'!D16+'Personas Enjuiciadas'!E16+'Personas Enjuiciadas'!I16+'Personas Enjuiciadas'!J16)/'Personas Enjuiciadas'!M16,"-")</f>
        <v>0.6</v>
      </c>
      <c r="D16" s="11">
        <f>+IF(('Personas Enjuiciadas'!N16+'Personas Enjuiciadas'!P16)&gt;0,('Personas Enjuiciadas'!D16+'Personas Enjuiciadas'!I16)/('Personas Enjuiciadas'!N16+'Personas Enjuiciadas'!P16),"-")</f>
        <v>0.59259259259259256</v>
      </c>
      <c r="E16" s="11">
        <f>+IF(('Personas Enjuiciadas'!O16+'Personas Enjuiciadas'!Q16)&gt;0,('Personas Enjuiciadas'!E16+'Personas Enjuiciadas'!J16)/('Personas Enjuiciadas'!O16+'Personas Enjuiciadas'!Q16),"-")</f>
        <v>0.625</v>
      </c>
    </row>
    <row r="17" spans="2:5" ht="20.100000000000001" customHeight="1" thickBot="1" x14ac:dyDescent="0.25">
      <c r="B17" s="4" t="s">
        <v>12</v>
      </c>
      <c r="C17" s="11">
        <f>+IF('Personas Enjuiciadas'!M17&gt;0,('Personas Enjuiciadas'!D17+'Personas Enjuiciadas'!E17+'Personas Enjuiciadas'!I17+'Personas Enjuiciadas'!J17)/'Personas Enjuiciadas'!M17,"-")</f>
        <v>0.6470588235294118</v>
      </c>
      <c r="D17" s="11">
        <f>+IF(('Personas Enjuiciadas'!N17+'Personas Enjuiciadas'!P17)&gt;0,('Personas Enjuiciadas'!D17+'Personas Enjuiciadas'!I17)/('Personas Enjuiciadas'!N17+'Personas Enjuiciadas'!P17),"-")</f>
        <v>0.67549668874172186</v>
      </c>
      <c r="E17" s="11">
        <f>+IF(('Personas Enjuiciadas'!O17+'Personas Enjuiciadas'!Q17)&gt;0,('Personas Enjuiciadas'!E17+'Personas Enjuiciadas'!J17)/('Personas Enjuiciadas'!O17+'Personas Enjuiciadas'!Q17),"-")</f>
        <v>0.56603773584905659</v>
      </c>
    </row>
    <row r="18" spans="2:5" ht="20.100000000000001" customHeight="1" thickBot="1" x14ac:dyDescent="0.25">
      <c r="B18" s="4" t="s">
        <v>13</v>
      </c>
      <c r="C18" s="11">
        <f>+IF('Personas Enjuiciadas'!M18&gt;0,('Personas Enjuiciadas'!D18+'Personas Enjuiciadas'!E18+'Personas Enjuiciadas'!I18+'Personas Enjuiciadas'!J18)/'Personas Enjuiciadas'!M18,"-")</f>
        <v>0.6026200873362445</v>
      </c>
      <c r="D18" s="11">
        <f>+IF(('Personas Enjuiciadas'!N18+'Personas Enjuiciadas'!P18)&gt;0,('Personas Enjuiciadas'!D18+'Personas Enjuiciadas'!I18)/('Personas Enjuiciadas'!N18+'Personas Enjuiciadas'!P18),"-")</f>
        <v>0.60377358490566035</v>
      </c>
      <c r="E18" s="11">
        <f>+IF(('Personas Enjuiciadas'!O18+'Personas Enjuiciadas'!Q18)&gt;0,('Personas Enjuiciadas'!E18+'Personas Enjuiciadas'!J18)/('Personas Enjuiciadas'!O18+'Personas Enjuiciadas'!Q18),"-")</f>
        <v>0.6</v>
      </c>
    </row>
    <row r="19" spans="2:5" ht="20.100000000000001" customHeight="1" thickBot="1" x14ac:dyDescent="0.25">
      <c r="B19" s="4" t="s">
        <v>14</v>
      </c>
      <c r="C19" s="11">
        <f>+IF('Personas Enjuiciadas'!M19&gt;0,('Personas Enjuiciadas'!D19+'Personas Enjuiciadas'!E19+'Personas Enjuiciadas'!I19+'Personas Enjuiciadas'!J19)/'Personas Enjuiciadas'!M19,"-")</f>
        <v>0.4453125</v>
      </c>
      <c r="D19" s="11">
        <f>+IF(('Personas Enjuiciadas'!N19+'Personas Enjuiciadas'!P19)&gt;0,('Personas Enjuiciadas'!D19+'Personas Enjuiciadas'!I19)/('Personas Enjuiciadas'!N19+'Personas Enjuiciadas'!P19),"-")</f>
        <v>0.43682310469314078</v>
      </c>
      <c r="E19" s="11">
        <f>+IF(('Personas Enjuiciadas'!O19+'Personas Enjuiciadas'!Q19)&gt;0,('Personas Enjuiciadas'!E19+'Personas Enjuiciadas'!J19)/('Personas Enjuiciadas'!O19+'Personas Enjuiciadas'!Q19),"-")</f>
        <v>0.45906432748538012</v>
      </c>
    </row>
    <row r="20" spans="2:5" ht="20.100000000000001" customHeight="1" thickBot="1" x14ac:dyDescent="0.25">
      <c r="B20" s="4" t="s">
        <v>15</v>
      </c>
      <c r="C20" s="11">
        <f>+IF('Personas Enjuiciadas'!M20&gt;0,('Personas Enjuiciadas'!D20+'Personas Enjuiciadas'!E20+'Personas Enjuiciadas'!I20+'Personas Enjuiciadas'!J20)/'Personas Enjuiciadas'!M20,"-")</f>
        <v>0.59120310478654592</v>
      </c>
      <c r="D20" s="11">
        <f>+IF(('Personas Enjuiciadas'!N20+'Personas Enjuiciadas'!P20)&gt;0,('Personas Enjuiciadas'!D20+'Personas Enjuiciadas'!I20)/('Personas Enjuiciadas'!N20+'Personas Enjuiciadas'!P20),"-")</f>
        <v>0.58579881656804733</v>
      </c>
      <c r="E20" s="11">
        <f>+IF(('Personas Enjuiciadas'!O20+'Personas Enjuiciadas'!Q20)&gt;0,('Personas Enjuiciadas'!E20+'Personas Enjuiciadas'!J20)/('Personas Enjuiciadas'!O20+'Personas Enjuiciadas'!Q20),"-")</f>
        <v>0.60150375939849621</v>
      </c>
    </row>
    <row r="21" spans="2:5" ht="20.100000000000001" customHeight="1" thickBot="1" x14ac:dyDescent="0.25">
      <c r="B21" s="4" t="s">
        <v>16</v>
      </c>
      <c r="C21" s="11">
        <f>+IF('Personas Enjuiciadas'!M21&gt;0,('Personas Enjuiciadas'!D21+'Personas Enjuiciadas'!E21+'Personas Enjuiciadas'!I21+'Personas Enjuiciadas'!J21)/'Personas Enjuiciadas'!M21,"-")</f>
        <v>0.81818181818181823</v>
      </c>
      <c r="D21" s="11">
        <f>+IF(('Personas Enjuiciadas'!N21+'Personas Enjuiciadas'!P21)&gt;0,('Personas Enjuiciadas'!D21+'Personas Enjuiciadas'!I21)/('Personas Enjuiciadas'!N21+'Personas Enjuiciadas'!P21),"-")</f>
        <v>0.81428571428571428</v>
      </c>
      <c r="E21" s="11">
        <f>+IF(('Personas Enjuiciadas'!O21+'Personas Enjuiciadas'!Q21)&gt;0,('Personas Enjuiciadas'!E21+'Personas Enjuiciadas'!J21)/('Personas Enjuiciadas'!O21+'Personas Enjuiciadas'!Q21),"-")</f>
        <v>0.8571428571428571</v>
      </c>
    </row>
    <row r="22" spans="2:5" ht="20.100000000000001" customHeight="1" thickBot="1" x14ac:dyDescent="0.25">
      <c r="B22" s="4" t="s">
        <v>17</v>
      </c>
      <c r="C22" s="11">
        <f>+IF('Personas Enjuiciadas'!M22&gt;0,('Personas Enjuiciadas'!D22+'Personas Enjuiciadas'!E22+'Personas Enjuiciadas'!I22+'Personas Enjuiciadas'!J22)/'Personas Enjuiciadas'!M22,"-")</f>
        <v>0.72549019607843135</v>
      </c>
      <c r="D22" s="11">
        <f>+IF(('Personas Enjuiciadas'!N22+'Personas Enjuiciadas'!P22)&gt;0,('Personas Enjuiciadas'!D22+'Personas Enjuiciadas'!I22)/('Personas Enjuiciadas'!N22+'Personas Enjuiciadas'!P22),"-")</f>
        <v>0.72368421052631582</v>
      </c>
      <c r="E22" s="11">
        <f>+IF(('Personas Enjuiciadas'!O22+'Personas Enjuiciadas'!Q22)&gt;0,('Personas Enjuiciadas'!E22+'Personas Enjuiciadas'!J22)/('Personas Enjuiciadas'!O22+'Personas Enjuiciadas'!Q22),"-")</f>
        <v>0.7407407407407407</v>
      </c>
    </row>
    <row r="23" spans="2:5" ht="20.100000000000001" customHeight="1" thickBot="1" x14ac:dyDescent="0.25">
      <c r="B23" s="4" t="s">
        <v>18</v>
      </c>
      <c r="C23" s="11">
        <f>+IF('Personas Enjuiciadas'!M23&gt;0,('Personas Enjuiciadas'!D23+'Personas Enjuiciadas'!E23+'Personas Enjuiciadas'!I23+'Personas Enjuiciadas'!J23)/'Personas Enjuiciadas'!M23,"-")</f>
        <v>0.55124378109452732</v>
      </c>
      <c r="D23" s="11">
        <f>+IF(('Personas Enjuiciadas'!N23+'Personas Enjuiciadas'!P23)&gt;0,('Personas Enjuiciadas'!D23+'Personas Enjuiciadas'!I23)/('Personas Enjuiciadas'!N23+'Personas Enjuiciadas'!P23),"-")</f>
        <v>0.54246100519930673</v>
      </c>
      <c r="E23" s="11">
        <f>+IF(('Personas Enjuiciadas'!O23+'Personas Enjuiciadas'!Q23)&gt;0,('Personas Enjuiciadas'!E23+'Personas Enjuiciadas'!J23)/('Personas Enjuiciadas'!O23+'Personas Enjuiciadas'!Q23),"-")</f>
        <v>0.56308411214953269</v>
      </c>
    </row>
    <row r="24" spans="2:5" ht="20.100000000000001" customHeight="1" thickBot="1" x14ac:dyDescent="0.25">
      <c r="B24" s="4" t="s">
        <v>19</v>
      </c>
      <c r="C24" s="11">
        <f>+IF('Personas Enjuiciadas'!M24&gt;0,('Personas Enjuiciadas'!D24+'Personas Enjuiciadas'!E24+'Personas Enjuiciadas'!I24+'Personas Enjuiciadas'!J24)/'Personas Enjuiciadas'!M24,"-")</f>
        <v>0.61267605633802813</v>
      </c>
      <c r="D24" s="11">
        <f>+IF(('Personas Enjuiciadas'!N24+'Personas Enjuiciadas'!P24)&gt;0,('Personas Enjuiciadas'!D24+'Personas Enjuiciadas'!I24)/('Personas Enjuiciadas'!N24+'Personas Enjuiciadas'!P24),"-")</f>
        <v>0.61842105263157898</v>
      </c>
      <c r="E24" s="11">
        <f>+IF(('Personas Enjuiciadas'!O24+'Personas Enjuiciadas'!Q24)&gt;0,('Personas Enjuiciadas'!E24+'Personas Enjuiciadas'!J24)/('Personas Enjuiciadas'!O24+'Personas Enjuiciadas'!Q24),"-")</f>
        <v>0.60606060606060608</v>
      </c>
    </row>
    <row r="25" spans="2:5" ht="20.100000000000001" customHeight="1" thickBot="1" x14ac:dyDescent="0.25">
      <c r="B25" s="4" t="s">
        <v>20</v>
      </c>
      <c r="C25" s="11">
        <f>+IF('Personas Enjuiciadas'!M25&gt;0,('Personas Enjuiciadas'!D25+'Personas Enjuiciadas'!E25+'Personas Enjuiciadas'!I25+'Personas Enjuiciadas'!J25)/'Personas Enjuiciadas'!M25,"-")</f>
        <v>0.78431372549019607</v>
      </c>
      <c r="D25" s="11">
        <f>+IF(('Personas Enjuiciadas'!N25+'Personas Enjuiciadas'!P25)&gt;0,('Personas Enjuiciadas'!D25+'Personas Enjuiciadas'!I25)/('Personas Enjuiciadas'!N25+'Personas Enjuiciadas'!P25),"-")</f>
        <v>0.7931034482758621</v>
      </c>
      <c r="E25" s="11">
        <f>+IF(('Personas Enjuiciadas'!O25+'Personas Enjuiciadas'!Q25)&gt;0,('Personas Enjuiciadas'!E25+'Personas Enjuiciadas'!J25)/('Personas Enjuiciadas'!O25+'Personas Enjuiciadas'!Q25),"-")</f>
        <v>0.77272727272727271</v>
      </c>
    </row>
    <row r="26" spans="2:5" ht="20.100000000000001" customHeight="1" thickBot="1" x14ac:dyDescent="0.25">
      <c r="B26" s="5" t="s">
        <v>21</v>
      </c>
      <c r="C26" s="11">
        <f>+IF('Personas Enjuiciadas'!M26&gt;0,('Personas Enjuiciadas'!D26+'Personas Enjuiciadas'!E26+'Personas Enjuiciadas'!I26+'Personas Enjuiciadas'!J26)/'Personas Enjuiciadas'!M26,"-")</f>
        <v>0.73362445414847166</v>
      </c>
      <c r="D26" s="11">
        <f>+IF(('Personas Enjuiciadas'!N26+'Personas Enjuiciadas'!P26)&gt;0,('Personas Enjuiciadas'!D26+'Personas Enjuiciadas'!I26)/('Personas Enjuiciadas'!N26+'Personas Enjuiciadas'!P26),"-")</f>
        <v>0.73381294964028776</v>
      </c>
      <c r="E26" s="11">
        <f>+IF(('Personas Enjuiciadas'!O26+'Personas Enjuiciadas'!Q26)&gt;0,('Personas Enjuiciadas'!E26+'Personas Enjuiciadas'!J26)/('Personas Enjuiciadas'!O26+'Personas Enjuiciadas'!Q26),"-")</f>
        <v>0.73333333333333328</v>
      </c>
    </row>
    <row r="27" spans="2:5" ht="20.100000000000001" customHeight="1" thickBot="1" x14ac:dyDescent="0.25">
      <c r="B27" s="6" t="s">
        <v>22</v>
      </c>
      <c r="C27" s="11">
        <f>+IF('Personas Enjuiciadas'!M27&gt;0,('Personas Enjuiciadas'!D27+'Personas Enjuiciadas'!E27+'Personas Enjuiciadas'!I27+'Personas Enjuiciadas'!J27)/'Personas Enjuiciadas'!M27,"-")</f>
        <v>0.67741935483870963</v>
      </c>
      <c r="D27" s="11">
        <f>+IF(('Personas Enjuiciadas'!N27+'Personas Enjuiciadas'!P27)&gt;0,('Personas Enjuiciadas'!D27+'Personas Enjuiciadas'!I27)/('Personas Enjuiciadas'!N27+'Personas Enjuiciadas'!P27),"-")</f>
        <v>0.6</v>
      </c>
      <c r="E27" s="11">
        <f>+IF(('Personas Enjuiciadas'!O27+'Personas Enjuiciadas'!Q27)&gt;0,('Personas Enjuiciadas'!E27+'Personas Enjuiciadas'!J27)/('Personas Enjuiciadas'!O27+'Personas Enjuiciadas'!Q27),"-")</f>
        <v>0.81818181818181823</v>
      </c>
    </row>
    <row r="28" spans="2:5" ht="20.100000000000001" customHeight="1" thickBot="1" x14ac:dyDescent="0.25">
      <c r="B28" s="7" t="s">
        <v>23</v>
      </c>
      <c r="C28" s="10">
        <f>+IF('Personas Enjuiciadas'!M28&gt;0,('Personas Enjuiciadas'!D28+'Personas Enjuiciadas'!E28+'Personas Enjuiciadas'!I28+'Personas Enjuiciadas'!J28)/'Personas Enjuiciadas'!M28,"-")</f>
        <v>0.57848443843031128</v>
      </c>
      <c r="D28" s="10">
        <f>+IF(('Personas Enjuiciadas'!N28+'Personas Enjuiciadas'!P28)&gt;0,('Personas Enjuiciadas'!D28+'Personas Enjuiciadas'!I28)/('Personas Enjuiciadas'!N28+'Personas Enjuiciadas'!P28),"-")</f>
        <v>0.57748574262335728</v>
      </c>
      <c r="E28" s="10">
        <f>+IF(('Personas Enjuiciadas'!O28+'Personas Enjuiciadas'!Q28)&gt;0,('Personas Enjuiciadas'!E28+'Personas Enjuiciadas'!J28)/('Personas Enjuiciadas'!O28+'Personas Enjuiciadas'!Q28),"-")</f>
        <v>0.58062799361362427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9" t="s">
        <v>58</v>
      </c>
      <c r="D9" s="19"/>
      <c r="E9" s="19"/>
    </row>
    <row r="10" spans="2:5" ht="44.25" customHeight="1" thickBot="1" x14ac:dyDescent="0.25">
      <c r="C10" s="8" t="s">
        <v>55</v>
      </c>
      <c r="D10" s="8" t="s">
        <v>56</v>
      </c>
      <c r="E10" s="8" t="s">
        <v>57</v>
      </c>
    </row>
    <row r="11" spans="2:5" ht="20.100000000000001" customHeight="1" thickBot="1" x14ac:dyDescent="0.25">
      <c r="B11" s="3" t="s">
        <v>6</v>
      </c>
      <c r="C11" s="15">
        <v>12</v>
      </c>
      <c r="D11" s="15">
        <v>0</v>
      </c>
      <c r="E11" s="15">
        <v>31</v>
      </c>
    </row>
    <row r="12" spans="2:5" ht="20.100000000000001" customHeight="1" thickBot="1" x14ac:dyDescent="0.25">
      <c r="B12" s="4" t="s">
        <v>7</v>
      </c>
      <c r="C12" s="16">
        <v>5</v>
      </c>
      <c r="D12" s="16">
        <v>0</v>
      </c>
      <c r="E12" s="16">
        <v>0</v>
      </c>
    </row>
    <row r="13" spans="2:5" ht="20.100000000000001" customHeight="1" thickBot="1" x14ac:dyDescent="0.25">
      <c r="B13" s="4" t="s">
        <v>8</v>
      </c>
      <c r="C13" s="16">
        <v>17</v>
      </c>
      <c r="D13" s="16">
        <v>0</v>
      </c>
      <c r="E13" s="16">
        <v>10</v>
      </c>
    </row>
    <row r="14" spans="2:5" ht="20.100000000000001" customHeight="1" thickBot="1" x14ac:dyDescent="0.25">
      <c r="B14" s="4" t="s">
        <v>9</v>
      </c>
      <c r="C14" s="16">
        <v>23</v>
      </c>
      <c r="D14" s="16">
        <v>0</v>
      </c>
      <c r="E14" s="16">
        <v>37</v>
      </c>
    </row>
    <row r="15" spans="2:5" ht="20.100000000000001" customHeight="1" thickBot="1" x14ac:dyDescent="0.25">
      <c r="B15" s="4" t="s">
        <v>10</v>
      </c>
      <c r="C15" s="16">
        <v>0</v>
      </c>
      <c r="D15" s="16">
        <v>0</v>
      </c>
      <c r="E15" s="16">
        <v>1</v>
      </c>
    </row>
    <row r="16" spans="2:5" ht="20.100000000000001" customHeight="1" thickBot="1" x14ac:dyDescent="0.25">
      <c r="B16" s="4" t="s">
        <v>11</v>
      </c>
      <c r="C16" s="16">
        <v>8</v>
      </c>
      <c r="D16" s="16">
        <v>0</v>
      </c>
      <c r="E16" s="16">
        <v>10</v>
      </c>
    </row>
    <row r="17" spans="2:5" ht="20.100000000000001" customHeight="1" thickBot="1" x14ac:dyDescent="0.25">
      <c r="B17" s="4" t="s">
        <v>12</v>
      </c>
      <c r="C17" s="16">
        <v>9</v>
      </c>
      <c r="D17" s="16">
        <v>0</v>
      </c>
      <c r="E17" s="16">
        <v>11</v>
      </c>
    </row>
    <row r="18" spans="2:5" ht="20.100000000000001" customHeight="1" thickBot="1" x14ac:dyDescent="0.25">
      <c r="B18" s="4" t="s">
        <v>13</v>
      </c>
      <c r="C18" s="16">
        <v>6</v>
      </c>
      <c r="D18" s="16">
        <v>0</v>
      </c>
      <c r="E18" s="16">
        <v>9</v>
      </c>
    </row>
    <row r="19" spans="2:5" ht="20.100000000000001" customHeight="1" thickBot="1" x14ac:dyDescent="0.25">
      <c r="B19" s="4" t="s">
        <v>14</v>
      </c>
      <c r="C19" s="16">
        <v>31</v>
      </c>
      <c r="D19" s="16">
        <v>0</v>
      </c>
      <c r="E19" s="16">
        <v>46</v>
      </c>
    </row>
    <row r="20" spans="2:5" ht="20.100000000000001" customHeight="1" thickBot="1" x14ac:dyDescent="0.25">
      <c r="B20" s="4" t="s">
        <v>15</v>
      </c>
      <c r="C20" s="16">
        <v>27</v>
      </c>
      <c r="D20" s="16">
        <v>0</v>
      </c>
      <c r="E20" s="16">
        <v>43</v>
      </c>
    </row>
    <row r="21" spans="2:5" ht="20.100000000000001" customHeight="1" thickBot="1" x14ac:dyDescent="0.25">
      <c r="B21" s="4" t="s">
        <v>16</v>
      </c>
      <c r="C21" s="16">
        <v>8</v>
      </c>
      <c r="D21" s="16">
        <v>0</v>
      </c>
      <c r="E21" s="16">
        <v>7</v>
      </c>
    </row>
    <row r="22" spans="2:5" ht="20.100000000000001" customHeight="1" thickBot="1" x14ac:dyDescent="0.25">
      <c r="B22" s="4" t="s">
        <v>17</v>
      </c>
      <c r="C22" s="16">
        <v>7</v>
      </c>
      <c r="D22" s="16">
        <v>0</v>
      </c>
      <c r="E22" s="16">
        <v>20</v>
      </c>
    </row>
    <row r="23" spans="2:5" ht="20.100000000000001" customHeight="1" thickBot="1" x14ac:dyDescent="0.25">
      <c r="B23" s="4" t="s">
        <v>18</v>
      </c>
      <c r="C23" s="16">
        <v>5</v>
      </c>
      <c r="D23" s="16">
        <v>0</v>
      </c>
      <c r="E23" s="16">
        <v>7</v>
      </c>
    </row>
    <row r="24" spans="2:5" ht="20.100000000000001" customHeight="1" thickBot="1" x14ac:dyDescent="0.25">
      <c r="B24" s="4" t="s">
        <v>19</v>
      </c>
      <c r="C24" s="16">
        <v>6</v>
      </c>
      <c r="D24" s="16">
        <v>0</v>
      </c>
      <c r="E24" s="16">
        <v>8</v>
      </c>
    </row>
    <row r="25" spans="2:5" ht="20.100000000000001" customHeight="1" thickBot="1" x14ac:dyDescent="0.25">
      <c r="B25" s="4" t="s">
        <v>20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21</v>
      </c>
      <c r="C26" s="16">
        <v>25</v>
      </c>
      <c r="D26" s="16">
        <v>0</v>
      </c>
      <c r="E26" s="16">
        <v>14</v>
      </c>
    </row>
    <row r="27" spans="2:5" ht="20.100000000000001" customHeight="1" thickBot="1" x14ac:dyDescent="0.25">
      <c r="B27" s="6" t="s">
        <v>22</v>
      </c>
      <c r="C27" s="17">
        <v>2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191</v>
      </c>
      <c r="D28" s="9">
        <f t="shared" ref="D28:E28" si="0">SUM(D11:D27)</f>
        <v>0</v>
      </c>
      <c r="E28" s="9">
        <f t="shared" si="0"/>
        <v>254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9" t="s">
        <v>5</v>
      </c>
      <c r="D9" s="19"/>
      <c r="E9" s="19"/>
      <c r="F9" s="19"/>
      <c r="G9" s="19"/>
    </row>
    <row r="10" spans="2:7" ht="44.25" customHeight="1" thickBot="1" x14ac:dyDescent="0.25">
      <c r="C10" s="28" t="s">
        <v>68</v>
      </c>
      <c r="D10" s="30"/>
      <c r="E10" s="30"/>
      <c r="F10" s="28" t="s">
        <v>60</v>
      </c>
      <c r="G10" s="28" t="s">
        <v>61</v>
      </c>
    </row>
    <row r="11" spans="2:7" ht="33" customHeight="1" thickBot="1" x14ac:dyDescent="0.25">
      <c r="C11" s="12" t="s">
        <v>59</v>
      </c>
      <c r="D11" s="12" t="s">
        <v>62</v>
      </c>
      <c r="E11" s="13" t="s">
        <v>63</v>
      </c>
      <c r="F11" s="29"/>
      <c r="G11" s="29"/>
    </row>
    <row r="12" spans="2:7" ht="20.100000000000001" customHeight="1" thickBot="1" x14ac:dyDescent="0.25">
      <c r="B12" s="3" t="s">
        <v>6</v>
      </c>
      <c r="C12" s="15">
        <v>366</v>
      </c>
      <c r="D12" s="15">
        <v>291</v>
      </c>
      <c r="E12" s="15">
        <v>529</v>
      </c>
      <c r="F12" s="15">
        <v>27</v>
      </c>
      <c r="G12" s="15">
        <v>11</v>
      </c>
    </row>
    <row r="13" spans="2:7" ht="20.100000000000001" customHeight="1" thickBot="1" x14ac:dyDescent="0.25">
      <c r="B13" s="4" t="s">
        <v>7</v>
      </c>
      <c r="C13" s="16">
        <v>65</v>
      </c>
      <c r="D13" s="16">
        <v>46</v>
      </c>
      <c r="E13" s="16">
        <v>59</v>
      </c>
      <c r="F13" s="16">
        <v>8</v>
      </c>
      <c r="G13" s="16">
        <v>0</v>
      </c>
    </row>
    <row r="14" spans="2:7" ht="20.100000000000001" customHeight="1" thickBot="1" x14ac:dyDescent="0.25">
      <c r="B14" s="4" t="s">
        <v>8</v>
      </c>
      <c r="C14" s="16">
        <v>38</v>
      </c>
      <c r="D14" s="16">
        <v>26</v>
      </c>
      <c r="E14" s="16">
        <v>52</v>
      </c>
      <c r="F14" s="16">
        <v>0</v>
      </c>
      <c r="G14" s="16">
        <v>3</v>
      </c>
    </row>
    <row r="15" spans="2:7" ht="20.100000000000001" customHeight="1" thickBot="1" x14ac:dyDescent="0.25">
      <c r="B15" s="4" t="s">
        <v>9</v>
      </c>
      <c r="C15" s="16">
        <v>125</v>
      </c>
      <c r="D15" s="16">
        <v>45</v>
      </c>
      <c r="E15" s="16">
        <v>72</v>
      </c>
      <c r="F15" s="16">
        <v>3</v>
      </c>
      <c r="G15" s="16">
        <v>7</v>
      </c>
    </row>
    <row r="16" spans="2:7" ht="20.100000000000001" customHeight="1" thickBot="1" x14ac:dyDescent="0.25">
      <c r="B16" s="4" t="s">
        <v>10</v>
      </c>
      <c r="C16" s="16">
        <v>76</v>
      </c>
      <c r="D16" s="16">
        <v>45</v>
      </c>
      <c r="E16" s="16">
        <v>91</v>
      </c>
      <c r="F16" s="16">
        <v>0</v>
      </c>
      <c r="G16" s="16">
        <v>33</v>
      </c>
    </row>
    <row r="17" spans="2:7" ht="20.100000000000001" customHeight="1" thickBot="1" x14ac:dyDescent="0.25">
      <c r="B17" s="4" t="s">
        <v>11</v>
      </c>
      <c r="C17" s="16">
        <v>18</v>
      </c>
      <c r="D17" s="16">
        <v>24</v>
      </c>
      <c r="E17" s="16">
        <v>28</v>
      </c>
      <c r="F17" s="16">
        <v>0</v>
      </c>
      <c r="G17" s="16">
        <v>0</v>
      </c>
    </row>
    <row r="18" spans="2:7" ht="20.100000000000001" customHeight="1" thickBot="1" x14ac:dyDescent="0.25">
      <c r="B18" s="4" t="s">
        <v>12</v>
      </c>
      <c r="C18" s="16">
        <v>79</v>
      </c>
      <c r="D18" s="16">
        <v>53</v>
      </c>
      <c r="E18" s="16">
        <v>70</v>
      </c>
      <c r="F18" s="16">
        <v>1</v>
      </c>
      <c r="G18" s="16">
        <v>1</v>
      </c>
    </row>
    <row r="19" spans="2:7" ht="20.100000000000001" customHeight="1" thickBot="1" x14ac:dyDescent="0.25">
      <c r="B19" s="4" t="s">
        <v>13</v>
      </c>
      <c r="C19" s="16">
        <v>54</v>
      </c>
      <c r="D19" s="16">
        <v>78</v>
      </c>
      <c r="E19" s="16">
        <v>89</v>
      </c>
      <c r="F19" s="16">
        <v>0</v>
      </c>
      <c r="G19" s="16">
        <v>9</v>
      </c>
    </row>
    <row r="20" spans="2:7" ht="20.100000000000001" customHeight="1" thickBot="1" x14ac:dyDescent="0.25">
      <c r="B20" s="4" t="s">
        <v>14</v>
      </c>
      <c r="C20" s="16">
        <v>211</v>
      </c>
      <c r="D20" s="16">
        <v>187</v>
      </c>
      <c r="E20" s="16">
        <v>486</v>
      </c>
      <c r="F20" s="16">
        <v>16</v>
      </c>
      <c r="G20" s="16">
        <v>15</v>
      </c>
    </row>
    <row r="21" spans="2:7" ht="20.100000000000001" customHeight="1" thickBot="1" x14ac:dyDescent="0.25">
      <c r="B21" s="4" t="s">
        <v>15</v>
      </c>
      <c r="C21" s="16">
        <v>263</v>
      </c>
      <c r="D21" s="16">
        <v>192</v>
      </c>
      <c r="E21" s="16">
        <v>307</v>
      </c>
      <c r="F21" s="16">
        <v>7</v>
      </c>
      <c r="G21" s="16">
        <v>16</v>
      </c>
    </row>
    <row r="22" spans="2:7" ht="20.100000000000001" customHeight="1" thickBot="1" x14ac:dyDescent="0.25">
      <c r="B22" s="4" t="s">
        <v>16</v>
      </c>
      <c r="C22" s="16">
        <v>49</v>
      </c>
      <c r="D22" s="16">
        <v>13</v>
      </c>
      <c r="E22" s="16">
        <v>13</v>
      </c>
      <c r="F22" s="16">
        <v>0</v>
      </c>
      <c r="G22" s="16">
        <v>4</v>
      </c>
    </row>
    <row r="23" spans="2:7" ht="20.100000000000001" customHeight="1" thickBot="1" x14ac:dyDescent="0.25">
      <c r="B23" s="4" t="s">
        <v>17</v>
      </c>
      <c r="C23" s="16">
        <v>98</v>
      </c>
      <c r="D23" s="16">
        <v>84</v>
      </c>
      <c r="E23" s="16">
        <v>69</v>
      </c>
      <c r="F23" s="16">
        <v>6</v>
      </c>
      <c r="G23" s="16">
        <v>10</v>
      </c>
    </row>
    <row r="24" spans="2:7" ht="20.100000000000001" customHeight="1" thickBot="1" x14ac:dyDescent="0.25">
      <c r="B24" s="4" t="s">
        <v>18</v>
      </c>
      <c r="C24" s="16">
        <v>298</v>
      </c>
      <c r="D24" s="16">
        <v>245</v>
      </c>
      <c r="E24" s="16">
        <v>423</v>
      </c>
      <c r="F24" s="16">
        <v>23</v>
      </c>
      <c r="G24" s="16">
        <v>59</v>
      </c>
    </row>
    <row r="25" spans="2:7" ht="20.100000000000001" customHeight="1" thickBot="1" x14ac:dyDescent="0.25">
      <c r="B25" s="4" t="s">
        <v>19</v>
      </c>
      <c r="C25" s="16">
        <v>55</v>
      </c>
      <c r="D25" s="16">
        <v>30</v>
      </c>
      <c r="E25" s="16">
        <v>54</v>
      </c>
      <c r="F25" s="16">
        <v>1</v>
      </c>
      <c r="G25" s="16">
        <v>5</v>
      </c>
    </row>
    <row r="26" spans="2:7" ht="20.100000000000001" customHeight="1" thickBot="1" x14ac:dyDescent="0.25">
      <c r="B26" s="4" t="s">
        <v>20</v>
      </c>
      <c r="C26" s="16">
        <v>24</v>
      </c>
      <c r="D26" s="16">
        <v>16</v>
      </c>
      <c r="E26" s="16">
        <v>11</v>
      </c>
      <c r="F26" s="16">
        <v>0</v>
      </c>
      <c r="G26" s="16">
        <v>1</v>
      </c>
    </row>
    <row r="27" spans="2:7" ht="20.100000000000001" customHeight="1" thickBot="1" x14ac:dyDescent="0.25">
      <c r="B27" s="5" t="s">
        <v>21</v>
      </c>
      <c r="C27" s="16">
        <v>97</v>
      </c>
      <c r="D27" s="16">
        <v>71</v>
      </c>
      <c r="E27" s="16">
        <v>61</v>
      </c>
      <c r="F27" s="16">
        <v>3</v>
      </c>
      <c r="G27" s="16">
        <v>1</v>
      </c>
    </row>
    <row r="28" spans="2:7" ht="20.100000000000001" customHeight="1" thickBot="1" x14ac:dyDescent="0.25">
      <c r="B28" s="6" t="s">
        <v>22</v>
      </c>
      <c r="C28" s="17">
        <v>14</v>
      </c>
      <c r="D28" s="17">
        <v>7</v>
      </c>
      <c r="E28" s="17">
        <v>10</v>
      </c>
      <c r="F28" s="17">
        <v>0</v>
      </c>
      <c r="G28" s="17">
        <v>0</v>
      </c>
    </row>
    <row r="29" spans="2:7" ht="20.100000000000001" customHeight="1" thickBot="1" x14ac:dyDescent="0.25">
      <c r="B29" s="7" t="s">
        <v>23</v>
      </c>
      <c r="C29" s="9">
        <f>SUM(C12:C28)</f>
        <v>1930</v>
      </c>
      <c r="D29" s="9">
        <f t="shared" ref="D29:G29" si="0">SUM(D12:D28)</f>
        <v>1453</v>
      </c>
      <c r="E29" s="9">
        <f t="shared" si="0"/>
        <v>2424</v>
      </c>
      <c r="F29" s="9">
        <f t="shared" si="0"/>
        <v>95</v>
      </c>
      <c r="G29" s="9">
        <f t="shared" si="0"/>
        <v>175</v>
      </c>
    </row>
    <row r="30" spans="2:7" x14ac:dyDescent="0.2">
      <c r="C30" s="14"/>
      <c r="D30" s="14"/>
      <c r="E30" s="14"/>
      <c r="F30" s="14"/>
      <c r="G30" s="14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2018-12-11T09:31:49Z</cp:lastPrinted>
  <dcterms:created xsi:type="dcterms:W3CDTF">2018-12-10T10:58:26Z</dcterms:created>
  <dcterms:modified xsi:type="dcterms:W3CDTF">2019-11-19T09:08:57Z</dcterms:modified>
</cp:coreProperties>
</file>